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Спасское\"/>
    </mc:Choice>
  </mc:AlternateContent>
  <bookViews>
    <workbookView xWindow="0" yWindow="0" windowWidth="20490" windowHeight="7755"/>
  </bookViews>
  <sheets>
    <sheet name="прил8" sheetId="2" r:id="rId1"/>
    <sheet name="прил7" sheetId="3" r:id="rId2"/>
  </sheets>
  <calcPr calcId="152511"/>
</workbook>
</file>

<file path=xl/calcChain.xml><?xml version="1.0" encoding="utf-8"?>
<calcChain xmlns="http://schemas.openxmlformats.org/spreadsheetml/2006/main">
  <c r="Q40" i="2" l="1"/>
  <c r="Q39" i="2" s="1"/>
  <c r="Q38" i="2" s="1"/>
  <c r="Q37" i="2" s="1"/>
  <c r="Q44" i="2"/>
  <c r="Q43" i="2"/>
  <c r="Q42" i="2" s="1"/>
  <c r="P40" i="2"/>
  <c r="P39" i="2"/>
  <c r="P38" i="2" s="1"/>
  <c r="P37" i="2" s="1"/>
  <c r="P44" i="2"/>
  <c r="P43" i="2"/>
  <c r="P42" i="2"/>
  <c r="Q60" i="2"/>
  <c r="Q59" i="2"/>
  <c r="Q58" i="2"/>
  <c r="Q57" i="2" s="1"/>
  <c r="P60" i="2"/>
  <c r="P59" i="2"/>
  <c r="P58" i="2"/>
  <c r="P57" i="2" s="1"/>
  <c r="Q54" i="2"/>
  <c r="Q53" i="2"/>
  <c r="Q52" i="2"/>
  <c r="Q51" i="2" s="1"/>
  <c r="P54" i="2"/>
  <c r="P53" i="2"/>
  <c r="P52" i="2"/>
  <c r="P51" i="2" s="1"/>
  <c r="Q49" i="2"/>
  <c r="Q48" i="2"/>
  <c r="Q47" i="2"/>
  <c r="Q46" i="2" s="1"/>
  <c r="P49" i="2"/>
  <c r="P48" i="2"/>
  <c r="P47" i="2"/>
  <c r="P46" i="2" s="1"/>
  <c r="Q32" i="2"/>
  <c r="Q31" i="2"/>
  <c r="Q30" i="2"/>
  <c r="Q29" i="2" s="1"/>
  <c r="P32" i="2"/>
  <c r="P31" i="2"/>
  <c r="P30" i="2"/>
  <c r="P29" i="2" s="1"/>
  <c r="Q20" i="2"/>
  <c r="Q19" i="2"/>
  <c r="Q18" i="2"/>
  <c r="P20" i="2"/>
  <c r="P19" i="2"/>
  <c r="P18" i="2"/>
  <c r="Q15" i="2"/>
  <c r="Q14" i="2" s="1"/>
  <c r="Q13" i="2" s="1"/>
  <c r="Q12" i="2" s="1"/>
  <c r="P15" i="2"/>
  <c r="P14" i="2"/>
  <c r="P13" i="2"/>
  <c r="P12" i="2"/>
  <c r="R60" i="2"/>
  <c r="R59" i="2" s="1"/>
  <c r="R58" i="2" s="1"/>
  <c r="R57" i="2" s="1"/>
  <c r="R54" i="2"/>
  <c r="R53" i="2" s="1"/>
  <c r="R52" i="2" s="1"/>
  <c r="R51" i="2" s="1"/>
  <c r="R49" i="2"/>
  <c r="R48" i="2" s="1"/>
  <c r="R47" i="2" s="1"/>
  <c r="R46" i="2" s="1"/>
  <c r="R44" i="2"/>
  <c r="R43" i="2" s="1"/>
  <c r="R42" i="2" s="1"/>
  <c r="R40" i="2"/>
  <c r="R39" i="2"/>
  <c r="R38" i="2" s="1"/>
  <c r="R37" i="2" s="1"/>
  <c r="R32" i="2"/>
  <c r="R31" i="2"/>
  <c r="R30" i="2" s="1"/>
  <c r="R29" i="2" s="1"/>
  <c r="R20" i="2"/>
  <c r="R19" i="2"/>
  <c r="R18" i="2" s="1"/>
  <c r="R15" i="2"/>
  <c r="R14" i="2"/>
  <c r="R13" i="2"/>
  <c r="X60" i="3"/>
  <c r="X59" i="3"/>
  <c r="X57" i="3"/>
  <c r="X55" i="3"/>
  <c r="X54" i="3" s="1"/>
  <c r="X53" i="3" s="1"/>
  <c r="X52" i="3" s="1"/>
  <c r="X49" i="3"/>
  <c r="X48" i="3"/>
  <c r="X47" i="3" s="1"/>
  <c r="X46" i="3" s="1"/>
  <c r="X44" i="3"/>
  <c r="X43" i="3"/>
  <c r="X42" i="3" s="1"/>
  <c r="X41" i="3" s="1"/>
  <c r="X39" i="3"/>
  <c r="X38" i="3" s="1"/>
  <c r="X34" i="3"/>
  <c r="X33" i="3"/>
  <c r="X32" i="3" s="1"/>
  <c r="X30" i="3"/>
  <c r="X29" i="3"/>
  <c r="X28" i="3" s="1"/>
  <c r="X27" i="3" s="1"/>
  <c r="X26" i="3"/>
  <c r="X25" i="3"/>
  <c r="X24" i="3"/>
  <c r="X23" i="3"/>
  <c r="X22" i="3" s="1"/>
  <c r="X21" i="3" s="1"/>
  <c r="X20" i="3"/>
  <c r="X16" i="3" s="1"/>
  <c r="X15" i="3" s="1"/>
  <c r="X14" i="3" s="1"/>
  <c r="X9" i="3" s="1"/>
  <c r="X18" i="3"/>
  <c r="X17" i="3"/>
  <c r="X12" i="3"/>
  <c r="X11" i="3" s="1"/>
  <c r="R12" i="2" l="1"/>
  <c r="R11" i="2" s="1"/>
  <c r="R63" i="2" s="1"/>
  <c r="Q11" i="2"/>
  <c r="Q63" i="2" s="1"/>
  <c r="X62" i="3"/>
</calcChain>
</file>

<file path=xl/sharedStrings.xml><?xml version="1.0" encoding="utf-8"?>
<sst xmlns="http://schemas.openxmlformats.org/spreadsheetml/2006/main" count="224" uniqueCount="79">
  <si>
    <t/>
  </si>
  <si>
    <t>540</t>
  </si>
  <si>
    <t>Иные межбюджетные трансферты</t>
  </si>
  <si>
    <t>244</t>
  </si>
  <si>
    <t>Финансовое обеспечение деятельности в области культуры и кинематографии</t>
  </si>
  <si>
    <t>Непрограммное направление расходов (непрограммные мероприятия)</t>
  </si>
  <si>
    <t>Культура</t>
  </si>
  <si>
    <t>КУЛЬТУРА И КИНЕМАТОГРАФИЯ</t>
  </si>
  <si>
    <t>Прочие мероприятия по благоустройству</t>
  </si>
  <si>
    <t>Благоустройство</t>
  </si>
  <si>
    <t>ЖИЛИЩНО-КОММУНАЛЬНОЕ ХОЗЯЙСТВО</t>
  </si>
  <si>
    <t>Содержание и ремонт,  капитальный ремонт автомобильных дорог общего пользования и искусственных сооружений на них</t>
  </si>
  <si>
    <t>Дорожное хозяйство(дорожные фонды)</t>
  </si>
  <si>
    <t>НАЦИОНАЛЬНАЯ ЭКОНОМИКА</t>
  </si>
  <si>
    <t>Меры поддержки общественных объединений пожарной охраны и добровольных пожарных</t>
  </si>
  <si>
    <t>Обеспечение пожарной безопасности</t>
  </si>
  <si>
    <t>НАЦИОНАЛЬНАЯ БЕЗОПАСНОСТЬ И ПРАВООХРАНИТЕЛЬНАЯ ДЕЯТЕЛЬНОСТЬ</t>
  </si>
  <si>
    <t>852</t>
  </si>
  <si>
    <t>Уплата прочих налогов, сборов и иных платежей</t>
  </si>
  <si>
    <t>121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</si>
  <si>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</si>
  <si>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</si>
  <si>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</si>
  <si>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</si>
  <si>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</si>
  <si>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</si>
  <si>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</si>
  <si>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</si>
  <si>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</si>
  <si>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</si>
  <si>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</si>
  <si>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</si>
  <si>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КВР</t>
  </si>
  <si>
    <t>КЦСР</t>
  </si>
  <si>
    <t>Подраздел</t>
  </si>
  <si>
    <t>Раздел</t>
  </si>
  <si>
    <t>КФСР</t>
  </si>
  <si>
    <t>КВСР</t>
  </si>
  <si>
    <t>Наименование</t>
  </si>
  <si>
    <t>2016 год</t>
  </si>
  <si>
    <t>Итого расходов</t>
  </si>
  <si>
    <t>Приложение 8</t>
  </si>
  <si>
    <t>(руб.)</t>
  </si>
  <si>
    <t xml:space="preserve">Бурунчинского сельсовета </t>
  </si>
  <si>
    <t>Органы юстиции</t>
  </si>
  <si>
    <t>Осуществление переданных полномочий по государственной регистрации актов гражданского состояния</t>
  </si>
  <si>
    <t>Иные закупки товаров, работ и услуг для обеспечения государственных (муниципальных) нужд</t>
  </si>
  <si>
    <t>Национальная оборона</t>
  </si>
  <si>
    <t>Мобилизационная ивневойсковая подготовка</t>
  </si>
  <si>
    <t>Расходы на выплаты персоналу государственных (муниципальных) органов</t>
  </si>
  <si>
    <t>Приложение 7</t>
  </si>
  <si>
    <t>Осуществление первичного воинского учета на территориях, где отсутствуют военные комиссариаты</t>
  </si>
  <si>
    <t xml:space="preserve">Осуществление переданных органам государственной власти субъектов Российской Федерации в соотвествии с пунктом 1 статьи 4 Федерального закона от 15 ноября 1997 года № 143-ФЗ "Об актах гражданского состояния" полномочий Российской Федерации на  государственной регистрации актов гражданского состояния </t>
  </si>
  <si>
    <t>к решению Совета депутатов</t>
  </si>
  <si>
    <t>Финансирование расходов по предоставлению социальных выплат молодым семьям на строительство (приобретение) жилья отдельные категории молодых семей</t>
  </si>
  <si>
    <t>от 15 ноября 2016 года № 57</t>
  </si>
  <si>
    <t>Распределение бюджетных ассигнований на 2016 год по разделам, подразделам, целевым статьям расходов (программным и непрограммным направлениям расходов), видам расходов</t>
  </si>
  <si>
    <t>Социальная политика</t>
  </si>
  <si>
    <t>Социальное обеспечение населения</t>
  </si>
  <si>
    <t>Муниципальная программа "Обеспечение жильем молодых семей в муниципальном образовании Бурунчинского сельсовета Саракташского района Оренбургской области на 2016 - 2017 годы"</t>
  </si>
  <si>
    <t>31000S0810</t>
  </si>
  <si>
    <t>Софинансирование расходов по предоставлению социальных выплат молодым семьям на строительство (приобретение) жилья отдельные категории молодых семей</t>
  </si>
  <si>
    <t>Материальная помощь, приуроченная к празднованию Дня Победы советского народа в Великой Отечественной войне 1941-1945 годах</t>
  </si>
  <si>
    <t>Социальные выплаты гражданам, кроме публичных нормативных социальных выплат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</si>
  <si>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</si>
  <si>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</si>
  <si>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</si>
  <si>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</si>
  <si>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</si>
  <si>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Уплата иных платежей</t>
  </si>
  <si>
    <t xml:space="preserve">Спасского сельсовета </t>
  </si>
  <si>
    <t>2017 год</t>
  </si>
  <si>
    <t>2018 год</t>
  </si>
  <si>
    <t>Администрация Спасского сельсовета</t>
  </si>
  <si>
    <t xml:space="preserve">          </t>
  </si>
  <si>
    <t xml:space="preserve"> 2018 и 2019 годов </t>
  </si>
  <si>
    <t>Ведомственная структура расходов местного бюджета на 2017 год и на плановый период</t>
  </si>
  <si>
    <t>Пособия ,компенсации и иные социальные выплаты</t>
  </si>
  <si>
    <t>от 11 января 2017 года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</si>
</sst>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\.00\.00"/>
    <numFmt numFmtId="166" formatCode="000"/>
    <numFmt numFmtId="167" formatCode="0000000"/>
    <numFmt numFmtId="168" formatCode="00"/>
    <numFmt numFmtId="169" formatCode="\1"/>
    <numFmt numFmtId="170" formatCode="0000"/>
    <numFmt numFmtId="171" formatCode="0000000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charset val="204"/>
    </font>
    <font>
      <sz val="13"/>
      <name val="Arial"/>
      <charset val="204"/>
    </font>
    <font>
      <sz val="14"/>
      <name val="Times New Roman"/>
      <charset val="204"/>
    </font>
    <font>
      <sz val="14"/>
      <name val="Arial"/>
      <charset val="204"/>
    </font>
    <font>
      <b/>
      <sz val="8"/>
      <name val="Arial"/>
      <charset val="204"/>
    </font>
    <font>
      <b/>
      <sz val="14"/>
      <name val="Times New Roman"/>
      <charset val="204"/>
    </font>
    <font>
      <sz val="8"/>
      <name val="Arial"/>
      <charset val="204"/>
    </font>
    <font>
      <b/>
      <sz val="14"/>
      <name val="Arial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indexed="40"/>
      <name val="Arial"/>
      <family val="2"/>
      <charset val="204"/>
    </font>
    <font>
      <sz val="10"/>
      <color indexed="36"/>
      <name val="Arial"/>
      <family val="2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Arial"/>
      <charset val="204"/>
    </font>
    <font>
      <sz val="12"/>
      <name val="Times New Roman"/>
      <family val="1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4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3" fontId="6" fillId="0" borderId="0" xfId="1" applyNumberFormat="1" applyFont="1" applyFill="1" applyAlignment="1" applyProtection="1">
      <protection hidden="1"/>
    </xf>
    <xf numFmtId="3" fontId="7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protection hidden="1"/>
    </xf>
    <xf numFmtId="166" fontId="4" fillId="0" borderId="1" xfId="1" applyNumberFormat="1" applyFont="1" applyFill="1" applyBorder="1" applyAlignment="1" applyProtection="1">
      <alignment wrapText="1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166" fontId="7" fillId="0" borderId="1" xfId="1" applyNumberFormat="1" applyFont="1" applyFill="1" applyBorder="1" applyAlignment="1" applyProtection="1">
      <alignment horizontal="right" wrapText="1"/>
      <protection hidden="1"/>
    </xf>
    <xf numFmtId="166" fontId="4" fillId="0" borderId="1" xfId="1" applyNumberFormat="1" applyFont="1" applyFill="1" applyBorder="1" applyAlignment="1" applyProtection="1">
      <alignment horizontal="right" wrapText="1"/>
      <protection hidden="1"/>
    </xf>
    <xf numFmtId="0" fontId="4" fillId="0" borderId="0" xfId="1" applyFont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5" fillId="0" borderId="0" xfId="1" applyFont="1" applyAlignment="1" applyProtection="1">
      <alignment horizontal="justify" vertical="justify"/>
      <protection hidden="1"/>
    </xf>
    <xf numFmtId="0" fontId="4" fillId="0" borderId="0" xfId="1" applyFont="1" applyAlignment="1" applyProtection="1">
      <alignment horizontal="justify" vertical="justify"/>
      <protection hidden="1"/>
    </xf>
    <xf numFmtId="17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 applyProtection="1">
      <alignment horizontal="justify" vertical="justify"/>
      <protection hidden="1"/>
    </xf>
    <xf numFmtId="0" fontId="3" fillId="0" borderId="0" xfId="1" applyFont="1" applyAlignment="1" applyProtection="1">
      <alignment horizontal="justify" vertical="justify"/>
      <protection hidden="1"/>
    </xf>
    <xf numFmtId="0" fontId="2" fillId="0" borderId="0" xfId="1" applyFont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10" fillId="0" borderId="0" xfId="0" applyFont="1" applyAlignment="1"/>
    <xf numFmtId="0" fontId="9" fillId="0" borderId="0" xfId="1" applyNumberFormat="1" applyFont="1" applyFill="1" applyAlignment="1" applyProtection="1">
      <protection hidden="1"/>
    </xf>
    <xf numFmtId="0" fontId="10" fillId="0" borderId="0" xfId="0" applyFont="1" applyAlignment="1">
      <alignment horizontal="left"/>
    </xf>
    <xf numFmtId="3" fontId="7" fillId="0" borderId="1" xfId="1" applyNumberFormat="1" applyFont="1" applyFill="1" applyBorder="1" applyAlignment="1" applyProtection="1"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1" fillId="2" borderId="0" xfId="1" applyNumberFormat="1" applyFill="1" applyAlignment="1">
      <alignment horizontal="right"/>
    </xf>
    <xf numFmtId="0" fontId="4" fillId="0" borderId="1" xfId="1" applyNumberFormat="1" applyFont="1" applyFill="1" applyBorder="1" applyAlignment="1" applyProtection="1">
      <alignment vertical="justify" wrapText="1"/>
      <protection hidden="1"/>
    </xf>
    <xf numFmtId="0" fontId="15" fillId="0" borderId="0" xfId="0" applyFont="1"/>
    <xf numFmtId="0" fontId="16" fillId="0" borderId="0" xfId="1" applyFont="1"/>
    <xf numFmtId="0" fontId="0" fillId="3" borderId="0" xfId="0" applyFill="1"/>
    <xf numFmtId="171" fontId="4" fillId="0" borderId="0" xfId="1" applyNumberFormat="1" applyFont="1" applyFill="1" applyAlignment="1" applyProtection="1">
      <alignment horizontal="right"/>
      <protection hidden="1"/>
    </xf>
    <xf numFmtId="171" fontId="1" fillId="3" borderId="0" xfId="1" applyNumberFormat="1" applyFill="1"/>
    <xf numFmtId="171" fontId="4" fillId="3" borderId="0" xfId="1" applyNumberFormat="1" applyFont="1" applyFill="1" applyAlignment="1" applyProtection="1">
      <alignment horizontal="right"/>
      <protection hidden="1"/>
    </xf>
    <xf numFmtId="171" fontId="1" fillId="3" borderId="0" xfId="1" applyNumberFormat="1" applyFill="1" applyAlignment="1">
      <alignment horizontal="right"/>
    </xf>
    <xf numFmtId="0" fontId="1" fillId="3" borderId="0" xfId="1" applyFill="1"/>
    <xf numFmtId="3" fontId="4" fillId="0" borderId="1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4" fillId="4" borderId="1" xfId="1" applyNumberFormat="1" applyFont="1" applyFill="1" applyBorder="1" applyAlignment="1" applyProtection="1">
      <alignment horizontal="right" wrapText="1"/>
      <protection hidden="1"/>
    </xf>
    <xf numFmtId="166" fontId="10" fillId="0" borderId="1" xfId="1" applyNumberFormat="1" applyFont="1" applyFill="1" applyBorder="1" applyAlignment="1" applyProtection="1">
      <alignment horizontal="right" wrapText="1"/>
      <protection hidden="1"/>
    </xf>
    <xf numFmtId="3" fontId="10" fillId="0" borderId="1" xfId="1" applyNumberFormat="1" applyFont="1" applyFill="1" applyBorder="1" applyAlignment="1" applyProtection="1">
      <protection hidden="1"/>
    </xf>
    <xf numFmtId="166" fontId="10" fillId="4" borderId="1" xfId="1" applyNumberFormat="1" applyFont="1" applyFill="1" applyBorder="1" applyAlignment="1" applyProtection="1">
      <alignment horizontal="right" wrapText="1"/>
      <protection hidden="1"/>
    </xf>
    <xf numFmtId="0" fontId="7" fillId="4" borderId="1" xfId="1" applyNumberFormat="1" applyFont="1" applyFill="1" applyBorder="1" applyAlignment="1" applyProtection="1">
      <alignment horizontal="justify" vertical="justify" wrapText="1"/>
      <protection hidden="1"/>
    </xf>
    <xf numFmtId="0" fontId="4" fillId="4" borderId="1" xfId="1" applyNumberFormat="1" applyFont="1" applyFill="1" applyBorder="1" applyAlignment="1" applyProtection="1">
      <alignment horizontal="justify" vertical="justify" wrapText="1"/>
      <protection hidden="1"/>
    </xf>
    <xf numFmtId="0" fontId="1" fillId="4" borderId="1" xfId="1" applyFill="1" applyBorder="1" applyAlignment="1">
      <alignment horizontal="justify" vertical="justify"/>
    </xf>
    <xf numFmtId="0" fontId="4" fillId="4" borderId="1" xfId="1" applyNumberFormat="1" applyFont="1" applyFill="1" applyBorder="1" applyAlignment="1" applyProtection="1">
      <alignment vertical="justify" wrapText="1"/>
      <protection hidden="1"/>
    </xf>
    <xf numFmtId="0" fontId="5" fillId="0" borderId="0" xfId="1" applyFont="1" applyBorder="1" applyAlignment="1" applyProtection="1">
      <alignment horizontal="justify" vertical="justify"/>
      <protection hidden="1"/>
    </xf>
    <xf numFmtId="0" fontId="8" fillId="0" borderId="0" xfId="1" applyNumberFormat="1" applyFont="1" applyFill="1" applyBorder="1" applyAlignment="1" applyProtection="1"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wrapText="1"/>
      <protection hidden="1"/>
    </xf>
    <xf numFmtId="168" fontId="7" fillId="0" borderId="1" xfId="1" applyNumberFormat="1" applyFont="1" applyFill="1" applyBorder="1" applyAlignment="1" applyProtection="1">
      <protection hidden="1"/>
    </xf>
    <xf numFmtId="171" fontId="7" fillId="3" borderId="1" xfId="1" applyNumberFormat="1" applyFont="1" applyFill="1" applyBorder="1" applyAlignment="1" applyProtection="1">
      <alignment horizontal="right" wrapText="1"/>
      <protection hidden="1"/>
    </xf>
    <xf numFmtId="165" fontId="4" fillId="0" borderId="1" xfId="1" applyNumberFormat="1" applyFont="1" applyFill="1" applyBorder="1" applyAlignment="1" applyProtection="1">
      <alignment wrapText="1"/>
      <protection hidden="1"/>
    </xf>
    <xf numFmtId="3" fontId="8" fillId="0" borderId="1" xfId="1" applyNumberFormat="1" applyFont="1" applyFill="1" applyBorder="1" applyAlignment="1" applyProtection="1">
      <protection hidden="1"/>
    </xf>
    <xf numFmtId="168" fontId="4" fillId="0" borderId="1" xfId="1" applyNumberFormat="1" applyFont="1" applyFill="1" applyBorder="1" applyAlignment="1" applyProtection="1">
      <protection hidden="1"/>
    </xf>
    <xf numFmtId="171" fontId="4" fillId="3" borderId="1" xfId="1" applyNumberFormat="1" applyFont="1" applyFill="1" applyBorder="1" applyAlignment="1" applyProtection="1">
      <alignment horizontal="right" wrapText="1"/>
      <protection hidden="1"/>
    </xf>
    <xf numFmtId="168" fontId="10" fillId="0" borderId="1" xfId="1" applyNumberFormat="1" applyFont="1" applyFill="1" applyBorder="1" applyAlignment="1" applyProtection="1">
      <protection hidden="1"/>
    </xf>
    <xf numFmtId="171" fontId="10" fillId="3" borderId="1" xfId="1" applyNumberFormat="1" applyFont="1" applyFill="1" applyBorder="1" applyAlignment="1" applyProtection="1">
      <alignment horizontal="right" wrapText="1"/>
      <protection hidden="1"/>
    </xf>
    <xf numFmtId="166" fontId="10" fillId="0" borderId="1" xfId="1" applyNumberFormat="1" applyFont="1" applyFill="1" applyBorder="1" applyAlignment="1" applyProtection="1">
      <alignment wrapText="1"/>
      <protection hidden="1"/>
    </xf>
    <xf numFmtId="165" fontId="10" fillId="0" borderId="1" xfId="1" applyNumberFormat="1" applyFont="1" applyFill="1" applyBorder="1" applyAlignment="1" applyProtection="1">
      <alignment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171" fontId="10" fillId="4" borderId="1" xfId="1" applyNumberFormat="1" applyFont="1" applyFill="1" applyBorder="1" applyAlignment="1" applyProtection="1">
      <alignment horizontal="right" wrapText="1"/>
      <protection hidden="1"/>
    </xf>
    <xf numFmtId="169" fontId="4" fillId="4" borderId="1" xfId="1" applyNumberFormat="1" applyFont="1" applyFill="1" applyBorder="1" applyAlignment="1" applyProtection="1">
      <alignment wrapText="1"/>
      <protection hidden="1"/>
    </xf>
    <xf numFmtId="168" fontId="12" fillId="4" borderId="1" xfId="1" applyNumberFormat="1" applyFont="1" applyFill="1" applyBorder="1" applyAlignment="1" applyProtection="1">
      <protection hidden="1"/>
    </xf>
    <xf numFmtId="171" fontId="12" fillId="4" borderId="1" xfId="1" applyNumberFormat="1" applyFont="1" applyFill="1" applyBorder="1" applyAlignment="1" applyProtection="1">
      <alignment horizontal="right" wrapText="1"/>
      <protection hidden="1"/>
    </xf>
    <xf numFmtId="166" fontId="12" fillId="4" borderId="1" xfId="1" applyNumberFormat="1" applyFont="1" applyFill="1" applyBorder="1" applyAlignment="1" applyProtection="1">
      <alignment horizontal="right" wrapText="1"/>
      <protection hidden="1"/>
    </xf>
    <xf numFmtId="166" fontId="12" fillId="0" borderId="1" xfId="1" applyNumberFormat="1" applyFont="1" applyFill="1" applyBorder="1" applyAlignment="1" applyProtection="1">
      <alignment wrapText="1"/>
      <protection hidden="1"/>
    </xf>
    <xf numFmtId="165" fontId="12" fillId="0" borderId="1" xfId="1" applyNumberFormat="1" applyFont="1" applyFill="1" applyBorder="1" applyAlignment="1" applyProtection="1">
      <alignment wrapText="1"/>
      <protection hidden="1"/>
    </xf>
    <xf numFmtId="3" fontId="12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protection hidden="1"/>
    </xf>
    <xf numFmtId="168" fontId="4" fillId="4" borderId="1" xfId="1" applyNumberFormat="1" applyFont="1" applyFill="1" applyBorder="1" applyAlignment="1" applyProtection="1">
      <protection hidden="1"/>
    </xf>
    <xf numFmtId="171" fontId="4" fillId="4" borderId="1" xfId="1" applyNumberFormat="1" applyFont="1" applyFill="1" applyBorder="1" applyAlignment="1" applyProtection="1">
      <alignment horizontal="right" wrapText="1"/>
      <protection hidden="1"/>
    </xf>
    <xf numFmtId="166" fontId="4" fillId="4" borderId="1" xfId="1" applyNumberFormat="1" applyFont="1" applyFill="1" applyBorder="1" applyAlignment="1" applyProtection="1">
      <alignment wrapText="1"/>
      <protection hidden="1"/>
    </xf>
    <xf numFmtId="165" fontId="4" fillId="4" borderId="1" xfId="1" applyNumberFormat="1" applyFont="1" applyFill="1" applyBorder="1" applyAlignment="1" applyProtection="1">
      <alignment wrapText="1"/>
      <protection hidden="1"/>
    </xf>
    <xf numFmtId="3" fontId="4" fillId="4" borderId="1" xfId="1" applyNumberFormat="1" applyFont="1" applyFill="1" applyBorder="1" applyAlignment="1" applyProtection="1">
      <protection hidden="1"/>
    </xf>
    <xf numFmtId="3" fontId="8" fillId="4" borderId="1" xfId="1" applyNumberFormat="1" applyFont="1" applyFill="1" applyBorder="1" applyAlignment="1" applyProtection="1">
      <protection hidden="1"/>
    </xf>
    <xf numFmtId="0" fontId="10" fillId="4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71" fontId="7" fillId="3" borderId="3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3" xfId="1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7" fillId="4" borderId="5" xfId="1" applyNumberFormat="1" applyFont="1" applyFill="1" applyBorder="1" applyAlignment="1" applyProtection="1">
      <protection hidden="1"/>
    </xf>
    <xf numFmtId="164" fontId="7" fillId="0" borderId="5" xfId="1" applyNumberFormat="1" applyFont="1" applyFill="1" applyBorder="1" applyAlignment="1" applyProtection="1">
      <protection hidden="1"/>
    </xf>
    <xf numFmtId="164" fontId="4" fillId="4" borderId="5" xfId="1" applyNumberFormat="1" applyFont="1" applyFill="1" applyBorder="1" applyAlignment="1" applyProtection="1">
      <protection hidden="1"/>
    </xf>
    <xf numFmtId="164" fontId="10" fillId="4" borderId="5" xfId="1" applyNumberFormat="1" applyFont="1" applyFill="1" applyBorder="1" applyAlignment="1" applyProtection="1">
      <protection hidden="1"/>
    </xf>
    <xf numFmtId="164" fontId="12" fillId="4" borderId="5" xfId="1" applyNumberFormat="1" applyFont="1" applyFill="1" applyBorder="1" applyAlignment="1" applyProtection="1">
      <protection hidden="1"/>
    </xf>
    <xf numFmtId="166" fontId="7" fillId="4" borderId="2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6" xfId="1" applyNumberFormat="1" applyFont="1" applyFill="1" applyBorder="1" applyAlignment="1" applyProtection="1">
      <alignment horizontal="justify" vertical="justify"/>
      <protection hidden="1"/>
    </xf>
    <xf numFmtId="0" fontId="4" fillId="0" borderId="7" xfId="1" applyNumberFormat="1" applyFont="1" applyFill="1" applyBorder="1" applyAlignment="1" applyProtection="1">
      <alignment horizontal="justify" vertical="justify"/>
      <protection hidden="1"/>
    </xf>
    <xf numFmtId="0" fontId="4" fillId="0" borderId="7" xfId="1" applyNumberFormat="1" applyFont="1" applyFill="1" applyBorder="1" applyAlignment="1" applyProtection="1">
      <protection hidden="1"/>
    </xf>
    <xf numFmtId="171" fontId="4" fillId="3" borderId="7" xfId="1" applyNumberFormat="1" applyFont="1" applyFill="1" applyBorder="1" applyAlignment="1" applyProtection="1">
      <alignment horizontal="right"/>
      <protection hidden="1"/>
    </xf>
    <xf numFmtId="0" fontId="4" fillId="0" borderId="7" xfId="1" applyNumberFormat="1" applyFont="1" applyFill="1" applyBorder="1" applyAlignment="1" applyProtection="1">
      <alignment horizontal="right"/>
      <protection hidden="1"/>
    </xf>
    <xf numFmtId="3" fontId="4" fillId="0" borderId="7" xfId="1" applyNumberFormat="1" applyFont="1" applyFill="1" applyBorder="1" applyAlignment="1" applyProtection="1">
      <alignment wrapText="1"/>
      <protection hidden="1"/>
    </xf>
    <xf numFmtId="3" fontId="7" fillId="0" borderId="7" xfId="1" applyNumberFormat="1" applyFont="1" applyFill="1" applyBorder="1" applyAlignment="1" applyProtection="1">
      <protection hidden="1"/>
    </xf>
    <xf numFmtId="3" fontId="6" fillId="0" borderId="7" xfId="1" applyNumberFormat="1" applyFont="1" applyFill="1" applyBorder="1" applyAlignment="1" applyProtection="1">
      <protection hidden="1"/>
    </xf>
    <xf numFmtId="4" fontId="7" fillId="0" borderId="8" xfId="1" applyNumberFormat="1" applyFont="1" applyFill="1" applyBorder="1" applyAlignment="1" applyProtection="1">
      <protection hidden="1"/>
    </xf>
    <xf numFmtId="0" fontId="10" fillId="4" borderId="9" xfId="1" applyNumberFormat="1" applyFont="1" applyFill="1" applyBorder="1" applyAlignment="1" applyProtection="1">
      <alignment horizontal="justify" vertical="justify"/>
      <protection hidden="1"/>
    </xf>
    <xf numFmtId="0" fontId="1" fillId="0" borderId="0" xfId="1" applyFill="1"/>
    <xf numFmtId="0" fontId="1" fillId="0" borderId="0" xfId="1" applyFill="1" applyProtection="1">
      <protection hidden="1"/>
    </xf>
    <xf numFmtId="0" fontId="5" fillId="0" borderId="0" xfId="1" applyFont="1" applyFill="1" applyBorder="1" applyAlignment="1" applyProtection="1">
      <alignment horizontal="justify" vertical="justify"/>
      <protection hidden="1"/>
    </xf>
    <xf numFmtId="0" fontId="19" fillId="0" borderId="0" xfId="1" applyFont="1"/>
    <xf numFmtId="0" fontId="19" fillId="0" borderId="0" xfId="1" applyFont="1" applyAlignment="1">
      <alignment horizontal="right"/>
    </xf>
    <xf numFmtId="0" fontId="19" fillId="0" borderId="0" xfId="1" applyFont="1" applyFill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1" fillId="0" borderId="0" xfId="1" applyFont="1" applyProtection="1">
      <protection hidden="1"/>
    </xf>
    <xf numFmtId="0" fontId="22" fillId="0" borderId="0" xfId="1" applyNumberFormat="1" applyFont="1" applyFill="1" applyAlignment="1" applyProtection="1">
      <alignment horizontal="centerContinuous"/>
      <protection hidden="1"/>
    </xf>
    <xf numFmtId="0" fontId="21" fillId="0" borderId="0" xfId="1" applyNumberFormat="1" applyFont="1" applyFill="1" applyAlignment="1" applyProtection="1">
      <alignment horizontal="centerContinuous"/>
      <protection hidden="1"/>
    </xf>
    <xf numFmtId="0" fontId="21" fillId="0" borderId="0" xfId="1" applyNumberFormat="1" applyFont="1" applyFill="1" applyAlignment="1" applyProtection="1">
      <alignment horizontal="right"/>
      <protection hidden="1"/>
    </xf>
    <xf numFmtId="0" fontId="19" fillId="0" borderId="0" xfId="1" applyFont="1" applyFill="1" applyProtection="1">
      <protection hidden="1"/>
    </xf>
    <xf numFmtId="0" fontId="23" fillId="0" borderId="0" xfId="1" applyNumberFormat="1" applyFont="1" applyFill="1" applyAlignment="1" applyProtection="1">
      <alignment horizontal="center"/>
      <protection hidden="1"/>
    </xf>
    <xf numFmtId="0" fontId="2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3" xfId="1" applyNumberFormat="1" applyFont="1" applyFill="1" applyBorder="1" applyAlignment="1" applyProtection="1">
      <alignment horizontal="right" vertical="center" wrapText="1"/>
      <protection hidden="1"/>
    </xf>
    <xf numFmtId="0" fontId="22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2" fillId="0" borderId="1" xfId="1" applyNumberFormat="1" applyFont="1" applyFill="1" applyBorder="1" applyAlignment="1" applyProtection="1">
      <alignment wrapText="1"/>
      <protection hidden="1"/>
    </xf>
    <xf numFmtId="168" fontId="22" fillId="0" borderId="1" xfId="1" applyNumberFormat="1" applyFont="1" applyFill="1" applyBorder="1" applyAlignment="1" applyProtection="1">
      <protection hidden="1"/>
    </xf>
    <xf numFmtId="171" fontId="22" fillId="3" borderId="1" xfId="1" applyNumberFormat="1" applyFont="1" applyFill="1" applyBorder="1" applyAlignment="1" applyProtection="1">
      <alignment horizontal="right" wrapText="1"/>
      <protection hidden="1"/>
    </xf>
    <xf numFmtId="166" fontId="22" fillId="0" borderId="1" xfId="1" applyNumberFormat="1" applyFont="1" applyFill="1" applyBorder="1" applyAlignment="1" applyProtection="1">
      <alignment horizontal="right" wrapText="1"/>
      <protection hidden="1"/>
    </xf>
    <xf numFmtId="164" fontId="22" fillId="0" borderId="5" xfId="1" applyNumberFormat="1" applyFont="1" applyFill="1" applyBorder="1" applyAlignment="1" applyProtection="1">
      <protection hidden="1"/>
    </xf>
    <xf numFmtId="166" fontId="22" fillId="0" borderId="2" xfId="1" applyNumberFormat="1" applyFont="1" applyFill="1" applyBorder="1" applyAlignment="1" applyProtection="1">
      <alignment horizontal="justify" vertical="justify" wrapText="1"/>
      <protection hidden="1"/>
    </xf>
    <xf numFmtId="170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0" fillId="0" borderId="1" xfId="1" applyNumberFormat="1" applyFont="1" applyFill="1" applyBorder="1" applyAlignment="1" applyProtection="1">
      <alignment wrapText="1"/>
      <protection hidden="1"/>
    </xf>
    <xf numFmtId="168" fontId="21" fillId="0" borderId="1" xfId="1" applyNumberFormat="1" applyFont="1" applyFill="1" applyBorder="1" applyAlignment="1" applyProtection="1">
      <protection hidden="1"/>
    </xf>
    <xf numFmtId="167" fontId="21" fillId="0" borderId="1" xfId="1" applyNumberFormat="1" applyFont="1" applyFill="1" applyBorder="1" applyAlignment="1" applyProtection="1">
      <alignment horizontal="right" wrapText="1"/>
      <protection hidden="1"/>
    </xf>
    <xf numFmtId="166" fontId="21" fillId="0" borderId="1" xfId="1" applyNumberFormat="1" applyFont="1" applyFill="1" applyBorder="1" applyAlignment="1" applyProtection="1">
      <alignment horizontal="right" wrapText="1"/>
      <protection hidden="1"/>
    </xf>
    <xf numFmtId="164" fontId="21" fillId="0" borderId="5" xfId="1" applyNumberFormat="1" applyFont="1" applyFill="1" applyBorder="1" applyAlignment="1" applyProtection="1">
      <protection hidden="1"/>
    </xf>
    <xf numFmtId="171" fontId="21" fillId="3" borderId="1" xfId="1" applyNumberFormat="1" applyFont="1" applyFill="1" applyBorder="1" applyAlignment="1" applyProtection="1">
      <alignment horizontal="right" wrapText="1"/>
      <protection hidden="1"/>
    </xf>
    <xf numFmtId="171" fontId="21" fillId="0" borderId="1" xfId="1" applyNumberFormat="1" applyFont="1" applyFill="1" applyBorder="1" applyAlignment="1" applyProtection="1">
      <alignment horizontal="right" wrapText="1"/>
      <protection hidden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0" fillId="0" borderId="1" xfId="1" applyNumberFormat="1" applyFont="1" applyFill="1" applyBorder="1" applyAlignment="1" applyProtection="1">
      <protection hidden="1"/>
    </xf>
    <xf numFmtId="171" fontId="20" fillId="3" borderId="1" xfId="1" applyNumberFormat="1" applyFont="1" applyFill="1" applyBorder="1" applyAlignment="1" applyProtection="1">
      <alignment horizontal="right" wrapText="1"/>
      <protection hidden="1"/>
    </xf>
    <xf numFmtId="166" fontId="20" fillId="0" borderId="1" xfId="1" applyNumberFormat="1" applyFont="1" applyFill="1" applyBorder="1" applyAlignment="1" applyProtection="1">
      <alignment horizontal="right" wrapText="1"/>
      <protection hidden="1"/>
    </xf>
    <xf numFmtId="164" fontId="20" fillId="0" borderId="5" xfId="1" applyNumberFormat="1" applyFont="1" applyFill="1" applyBorder="1" applyAlignment="1" applyProtection="1">
      <protection hidden="1"/>
    </xf>
    <xf numFmtId="171" fontId="20" fillId="0" borderId="1" xfId="1" applyNumberFormat="1" applyFont="1" applyFill="1" applyBorder="1" applyAlignment="1" applyProtection="1">
      <alignment horizontal="right" wrapText="1"/>
      <protection hidden="1"/>
    </xf>
    <xf numFmtId="0" fontId="21" fillId="0" borderId="6" xfId="1" applyNumberFormat="1" applyFont="1" applyFill="1" applyBorder="1" applyAlignment="1" applyProtection="1">
      <alignment horizontal="justify" vertical="justify"/>
      <protection hidden="1"/>
    </xf>
    <xf numFmtId="0" fontId="21" fillId="0" borderId="7" xfId="1" applyNumberFormat="1" applyFont="1" applyFill="1" applyBorder="1" applyAlignment="1" applyProtection="1">
      <alignment horizontal="justify" vertical="justify"/>
      <protection hidden="1"/>
    </xf>
    <xf numFmtId="0" fontId="20" fillId="0" borderId="7" xfId="1" applyNumberFormat="1" applyFont="1" applyFill="1" applyBorder="1" applyAlignment="1" applyProtection="1">
      <alignment horizontal="justify" vertical="justify"/>
      <protection hidden="1"/>
    </xf>
    <xf numFmtId="0" fontId="21" fillId="0" borderId="7" xfId="1" applyNumberFormat="1" applyFont="1" applyFill="1" applyBorder="1" applyAlignment="1" applyProtection="1">
      <protection hidden="1"/>
    </xf>
    <xf numFmtId="0" fontId="21" fillId="0" borderId="7" xfId="1" applyNumberFormat="1" applyFont="1" applyFill="1" applyBorder="1" applyAlignment="1" applyProtection="1">
      <alignment horizontal="right"/>
      <protection hidden="1"/>
    </xf>
    <xf numFmtId="4" fontId="22" fillId="0" borderId="8" xfId="1" applyNumberFormat="1" applyFont="1" applyFill="1" applyBorder="1" applyAlignment="1" applyProtection="1">
      <protection hidden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2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1" xfId="1" applyNumberFormat="1" applyFont="1" applyFill="1" applyBorder="1" applyAlignment="1" applyProtection="1">
      <alignment horizontal="justify" wrapText="1"/>
      <protection hidden="1"/>
    </xf>
    <xf numFmtId="0" fontId="21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2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0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21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23" fillId="0" borderId="0" xfId="1" applyNumberFormat="1" applyFont="1" applyFill="1" applyAlignment="1" applyProtection="1">
      <alignment horizontal="center"/>
      <protection hidden="1"/>
    </xf>
    <xf numFmtId="166" fontId="23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22" fillId="0" borderId="10" xfId="1" applyNumberFormat="1" applyFont="1" applyFill="1" applyBorder="1" applyAlignment="1" applyProtection="1">
      <alignment horizontal="justify" vertical="justify"/>
      <protection hidden="1"/>
    </xf>
    <xf numFmtId="0" fontId="22" fillId="0" borderId="3" xfId="1" applyNumberFormat="1" applyFont="1" applyFill="1" applyBorder="1" applyAlignment="1" applyProtection="1">
      <alignment horizontal="justify" vertical="justify"/>
      <protection hidden="1"/>
    </xf>
    <xf numFmtId="0" fontId="2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0" xfId="1" applyNumberFormat="1" applyFont="1" applyFill="1" applyAlignment="1" applyProtection="1">
      <alignment horizontal="center" vertical="distributed"/>
      <protection hidden="1"/>
    </xf>
    <xf numFmtId="0" fontId="7" fillId="0" borderId="10" xfId="1" applyNumberFormat="1" applyFont="1" applyFill="1" applyBorder="1" applyAlignment="1" applyProtection="1">
      <alignment horizontal="justify" vertical="justify"/>
      <protection hidden="1"/>
    </xf>
    <xf numFmtId="0" fontId="7" fillId="0" borderId="3" xfId="1" applyNumberFormat="1" applyFont="1" applyFill="1" applyBorder="1" applyAlignment="1" applyProtection="1">
      <alignment horizontal="justify" vertical="justify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7" fillId="0" borderId="1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4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3" fontId="10" fillId="0" borderId="1" xfId="1" applyNumberFormat="1" applyFont="1" applyFill="1" applyBorder="1" applyAlignment="1" applyProtection="1">
      <protection hidden="1"/>
    </xf>
    <xf numFmtId="3" fontId="4" fillId="4" borderId="1" xfId="1" applyNumberFormat="1" applyFont="1" applyFill="1" applyBorder="1" applyAlignment="1" applyProtection="1">
      <protection hidden="1"/>
    </xf>
    <xf numFmtId="166" fontId="12" fillId="4" borderId="2" xfId="1" applyNumberFormat="1" applyFont="1" applyFill="1" applyBorder="1" applyAlignment="1" applyProtection="1">
      <alignment horizontal="left" vertical="justify" wrapText="1"/>
      <protection hidden="1"/>
    </xf>
    <xf numFmtId="166" fontId="7" fillId="4" borderId="1" xfId="1" applyNumberFormat="1" applyFont="1" applyFill="1" applyBorder="1" applyAlignment="1" applyProtection="1">
      <alignment horizontal="left" vertical="justify" wrapText="1"/>
      <protection hidden="1"/>
    </xf>
    <xf numFmtId="170" fontId="12" fillId="4" borderId="1" xfId="1" applyNumberFormat="1" applyFont="1" applyFill="1" applyBorder="1" applyAlignment="1" applyProtection="1">
      <alignment horizontal="left" vertical="justify" wrapText="1"/>
      <protection hidden="1"/>
    </xf>
    <xf numFmtId="170" fontId="7" fillId="4" borderId="1" xfId="1" applyNumberFormat="1" applyFont="1" applyFill="1" applyBorder="1" applyAlignment="1" applyProtection="1">
      <alignment horizontal="left" vertical="justify" wrapText="1"/>
      <protection hidden="1"/>
    </xf>
    <xf numFmtId="0" fontId="10" fillId="4" borderId="1" xfId="1" applyNumberFormat="1" applyFont="1" applyFill="1" applyBorder="1" applyAlignment="1" applyProtection="1">
      <alignment horizontal="left" vertical="justify" wrapText="1"/>
      <protection hidden="1"/>
    </xf>
    <xf numFmtId="0" fontId="4" fillId="4" borderId="1" xfId="1" applyNumberFormat="1" applyFont="1" applyFill="1" applyBorder="1" applyAlignment="1" applyProtection="1">
      <alignment horizontal="justify" vertical="justify" wrapText="1"/>
      <protection hidden="1"/>
    </xf>
    <xf numFmtId="0" fontId="17" fillId="4" borderId="11" xfId="0" applyFont="1" applyFill="1" applyBorder="1" applyAlignment="1">
      <alignment horizontal="center" vertical="justify" wrapText="1"/>
    </xf>
    <xf numFmtId="0" fontId="17" fillId="4" borderId="12" xfId="0" applyFont="1" applyFill="1" applyBorder="1" applyAlignment="1">
      <alignment horizontal="center" vertical="justify" wrapText="1"/>
    </xf>
    <xf numFmtId="0" fontId="17" fillId="4" borderId="13" xfId="0" applyFont="1" applyFill="1" applyBorder="1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showGridLines="0" tabSelected="1" zoomScale="75" workbookViewId="0"/>
  </sheetViews>
  <sheetFormatPr defaultRowHeight="12.75" x14ac:dyDescent="0.2"/>
  <cols>
    <col min="1" max="1" width="1.42578125" style="25" customWidth="1"/>
    <col min="2" max="3" width="0.85546875" style="25" customWidth="1"/>
    <col min="4" max="4" width="0.7109375" style="25" customWidth="1"/>
    <col min="5" max="5" width="0.5703125" style="25" customWidth="1"/>
    <col min="6" max="6" width="0.7109375" style="25" customWidth="1"/>
    <col min="7" max="7" width="0.85546875" style="25" customWidth="1"/>
    <col min="8" max="8" width="0.5703125" style="25" customWidth="1"/>
    <col min="9" max="9" width="0.7109375" style="25" customWidth="1"/>
    <col min="10" max="10" width="31" style="25" customWidth="1"/>
    <col min="11" max="11" width="8.5703125" style="1" customWidth="1"/>
    <col min="12" max="12" width="6.140625" style="1" customWidth="1"/>
    <col min="13" max="13" width="6.28515625" style="1" customWidth="1"/>
    <col min="14" max="14" width="12.7109375" style="17" customWidth="1"/>
    <col min="15" max="15" width="7.140625" style="17" customWidth="1"/>
    <col min="16" max="16" width="16" style="105" customWidth="1"/>
    <col min="17" max="17" width="14.7109375" style="105" customWidth="1"/>
    <col min="18" max="18" width="17.140625" style="105" customWidth="1"/>
    <col min="19" max="19" width="0.7109375" style="1" customWidth="1"/>
    <col min="20" max="16384" width="9.140625" style="1"/>
  </cols>
  <sheetData>
    <row r="1" spans="1:19" ht="15.75" x14ac:dyDescent="0.25">
      <c r="A1" s="1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  <c r="O1" s="109"/>
      <c r="P1" s="110"/>
      <c r="Q1" s="111" t="s">
        <v>41</v>
      </c>
      <c r="R1" s="110"/>
    </row>
    <row r="2" spans="1:19" ht="15.75" x14ac:dyDescent="0.25">
      <c r="A2" s="1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09"/>
      <c r="P2" s="110"/>
      <c r="Q2" s="111" t="s">
        <v>53</v>
      </c>
      <c r="R2" s="110"/>
    </row>
    <row r="3" spans="1:19" ht="15.75" x14ac:dyDescent="0.25">
      <c r="A3" s="1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9"/>
      <c r="O3" s="109"/>
      <c r="P3" s="110"/>
      <c r="Q3" s="111" t="s">
        <v>70</v>
      </c>
      <c r="R3" s="110"/>
    </row>
    <row r="4" spans="1:19" ht="18.600000000000001" customHeight="1" x14ac:dyDescent="0.25">
      <c r="A4" s="1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109"/>
      <c r="P4" s="110"/>
      <c r="Q4" s="112" t="s">
        <v>78</v>
      </c>
      <c r="R4" s="110"/>
    </row>
    <row r="5" spans="1:19" ht="8.4499999999999993" customHeight="1" x14ac:dyDescent="0.25">
      <c r="A5" s="1"/>
      <c r="B5" s="113"/>
      <c r="C5" s="113"/>
      <c r="D5" s="113"/>
      <c r="E5" s="113"/>
      <c r="F5" s="113"/>
      <c r="G5" s="113"/>
      <c r="H5" s="113"/>
      <c r="I5" s="113"/>
      <c r="J5" s="114"/>
      <c r="K5" s="115"/>
      <c r="L5" s="115"/>
      <c r="M5" s="115"/>
      <c r="N5" s="116"/>
      <c r="O5" s="116"/>
      <c r="P5" s="117"/>
      <c r="Q5" s="117"/>
      <c r="R5" s="117"/>
    </row>
    <row r="6" spans="1:19" ht="8.4499999999999993" customHeight="1" x14ac:dyDescent="0.25">
      <c r="A6" s="1"/>
      <c r="B6" s="113"/>
      <c r="C6" s="113"/>
      <c r="D6" s="113"/>
      <c r="E6" s="113"/>
      <c r="F6" s="113"/>
      <c r="G6" s="113"/>
      <c r="H6" s="113"/>
      <c r="I6" s="113"/>
      <c r="J6" s="114"/>
      <c r="K6" s="115"/>
      <c r="L6" s="115"/>
      <c r="M6" s="115"/>
      <c r="N6" s="116"/>
      <c r="O6" s="116"/>
      <c r="P6" s="117"/>
      <c r="Q6" s="117"/>
      <c r="R6" s="117"/>
    </row>
    <row r="7" spans="1:19" ht="15.75" x14ac:dyDescent="0.25">
      <c r="A7" s="1"/>
      <c r="B7" s="161" t="s">
        <v>76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</row>
    <row r="8" spans="1:19" ht="15.75" x14ac:dyDescent="0.25">
      <c r="A8" s="1"/>
      <c r="B8" s="118" t="s">
        <v>74</v>
      </c>
      <c r="C8" s="118"/>
      <c r="D8" s="118"/>
      <c r="E8" s="118"/>
      <c r="F8" s="118"/>
      <c r="G8" s="118"/>
      <c r="H8" s="118"/>
      <c r="I8" s="118"/>
      <c r="J8" s="118" t="s">
        <v>75</v>
      </c>
      <c r="K8" s="118"/>
      <c r="L8" s="118"/>
      <c r="M8" s="118"/>
      <c r="N8" s="118"/>
      <c r="O8" s="118"/>
      <c r="P8" s="118"/>
      <c r="Q8" s="118"/>
      <c r="R8" s="118"/>
    </row>
    <row r="9" spans="1:19" ht="18" customHeight="1" thickBot="1" x14ac:dyDescent="0.3">
      <c r="A9" s="27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10"/>
      <c r="Q9" s="110"/>
      <c r="R9" s="110" t="s">
        <v>42</v>
      </c>
      <c r="S9" s="2"/>
    </row>
    <row r="10" spans="1:19" ht="36.75" customHeight="1" x14ac:dyDescent="0.2">
      <c r="A10" s="18"/>
      <c r="B10" s="163" t="s">
        <v>38</v>
      </c>
      <c r="C10" s="164"/>
      <c r="D10" s="164"/>
      <c r="E10" s="164"/>
      <c r="F10" s="164"/>
      <c r="G10" s="164"/>
      <c r="H10" s="164"/>
      <c r="I10" s="164"/>
      <c r="J10" s="164"/>
      <c r="K10" s="119" t="s">
        <v>37</v>
      </c>
      <c r="L10" s="119" t="s">
        <v>35</v>
      </c>
      <c r="M10" s="119" t="s">
        <v>34</v>
      </c>
      <c r="N10" s="120" t="s">
        <v>33</v>
      </c>
      <c r="O10" s="120" t="s">
        <v>32</v>
      </c>
      <c r="P10" s="121" t="s">
        <v>71</v>
      </c>
      <c r="Q10" s="121" t="s">
        <v>72</v>
      </c>
      <c r="R10" s="121" t="s">
        <v>72</v>
      </c>
      <c r="S10" s="10" t="s">
        <v>0</v>
      </c>
    </row>
    <row r="11" spans="1:19" ht="27.6" customHeight="1" x14ac:dyDescent="0.25">
      <c r="A11" s="53"/>
      <c r="B11" s="162" t="s">
        <v>73</v>
      </c>
      <c r="C11" s="155"/>
      <c r="D11" s="155"/>
      <c r="E11" s="155"/>
      <c r="F11" s="155"/>
      <c r="G11" s="155"/>
      <c r="H11" s="155"/>
      <c r="I11" s="155"/>
      <c r="J11" s="155"/>
      <c r="K11" s="123">
        <v>235</v>
      </c>
      <c r="L11" s="124">
        <v>0</v>
      </c>
      <c r="M11" s="124">
        <v>0</v>
      </c>
      <c r="N11" s="125">
        <v>0</v>
      </c>
      <c r="O11" s="126">
        <v>0</v>
      </c>
      <c r="P11" s="127">
        <v>5366320</v>
      </c>
      <c r="Q11" s="127">
        <f>Q12+Q29+Q37+Q46+Q51+Q57</f>
        <v>4803220</v>
      </c>
      <c r="R11" s="127">
        <f>R12+R29+R37+R46+R51+R57</f>
        <v>4933420</v>
      </c>
      <c r="S11" s="54" t="s">
        <v>0</v>
      </c>
    </row>
    <row r="12" spans="1:19" ht="25.15" customHeight="1" x14ac:dyDescent="0.25">
      <c r="A12" s="53"/>
      <c r="B12" s="154" t="s">
        <v>24</v>
      </c>
      <c r="C12" s="155"/>
      <c r="D12" s="155"/>
      <c r="E12" s="155"/>
      <c r="F12" s="155"/>
      <c r="G12" s="155"/>
      <c r="H12" s="155"/>
      <c r="I12" s="155"/>
      <c r="J12" s="155"/>
      <c r="K12" s="123">
        <v>235</v>
      </c>
      <c r="L12" s="124">
        <v>1</v>
      </c>
      <c r="M12" s="124">
        <v>0</v>
      </c>
      <c r="N12" s="125">
        <v>0</v>
      </c>
      <c r="O12" s="126">
        <v>0</v>
      </c>
      <c r="P12" s="127">
        <f>P13+P18</f>
        <v>2463000</v>
      </c>
      <c r="Q12" s="127">
        <f>Q13+Q18</f>
        <v>2463000</v>
      </c>
      <c r="R12" s="127">
        <f>R13+R18</f>
        <v>2463000</v>
      </c>
      <c r="S12" s="54" t="s">
        <v>0</v>
      </c>
    </row>
    <row r="13" spans="1:19" ht="58.15" customHeight="1" x14ac:dyDescent="0.25">
      <c r="A13" s="53"/>
      <c r="B13" s="128"/>
      <c r="C13" s="129"/>
      <c r="D13" s="153" t="s">
        <v>23</v>
      </c>
      <c r="E13" s="153"/>
      <c r="F13" s="153"/>
      <c r="G13" s="153"/>
      <c r="H13" s="153"/>
      <c r="I13" s="153"/>
      <c r="J13" s="153"/>
      <c r="K13" s="123">
        <v>235</v>
      </c>
      <c r="L13" s="124">
        <v>1</v>
      </c>
      <c r="M13" s="124">
        <v>2</v>
      </c>
      <c r="N13" s="125">
        <v>0</v>
      </c>
      <c r="O13" s="126">
        <v>0</v>
      </c>
      <c r="P13" s="127">
        <f t="shared" ref="P13:R14" si="0">P14</f>
        <v>638000</v>
      </c>
      <c r="Q13" s="127">
        <f t="shared" si="0"/>
        <v>638000</v>
      </c>
      <c r="R13" s="127">
        <f t="shared" si="0"/>
        <v>638000</v>
      </c>
      <c r="S13" s="54" t="s">
        <v>0</v>
      </c>
    </row>
    <row r="14" spans="1:19" ht="36.6" customHeight="1" x14ac:dyDescent="0.25">
      <c r="A14" s="53"/>
      <c r="B14" s="128"/>
      <c r="C14" s="129"/>
      <c r="D14" s="130"/>
      <c r="E14" s="152" t="s">
        <v>5</v>
      </c>
      <c r="F14" s="152"/>
      <c r="G14" s="152"/>
      <c r="H14" s="152"/>
      <c r="I14" s="152"/>
      <c r="J14" s="152"/>
      <c r="K14" s="132">
        <v>235</v>
      </c>
      <c r="L14" s="133">
        <v>1</v>
      </c>
      <c r="M14" s="133">
        <v>2</v>
      </c>
      <c r="N14" s="134">
        <v>7700000000</v>
      </c>
      <c r="O14" s="135">
        <v>0</v>
      </c>
      <c r="P14" s="136">
        <f t="shared" si="0"/>
        <v>638000</v>
      </c>
      <c r="Q14" s="136">
        <f t="shared" si="0"/>
        <v>638000</v>
      </c>
      <c r="R14" s="136">
        <f t="shared" si="0"/>
        <v>638000</v>
      </c>
      <c r="S14" s="54" t="s">
        <v>0</v>
      </c>
    </row>
    <row r="15" spans="1:19" ht="22.15" customHeight="1" x14ac:dyDescent="0.25">
      <c r="A15" s="53"/>
      <c r="B15" s="128"/>
      <c r="C15" s="129"/>
      <c r="D15" s="130"/>
      <c r="E15" s="131"/>
      <c r="F15" s="152" t="s">
        <v>22</v>
      </c>
      <c r="G15" s="152"/>
      <c r="H15" s="152"/>
      <c r="I15" s="152"/>
      <c r="J15" s="152"/>
      <c r="K15" s="132">
        <v>235</v>
      </c>
      <c r="L15" s="133">
        <v>1</v>
      </c>
      <c r="M15" s="133">
        <v>2</v>
      </c>
      <c r="N15" s="137">
        <v>7700010010</v>
      </c>
      <c r="O15" s="135">
        <v>0</v>
      </c>
      <c r="P15" s="136">
        <f>P16+P17</f>
        <v>638000</v>
      </c>
      <c r="Q15" s="136">
        <f>Q16+Q17</f>
        <v>638000</v>
      </c>
      <c r="R15" s="136">
        <f>R16+R17</f>
        <v>638000</v>
      </c>
      <c r="S15" s="54" t="s">
        <v>0</v>
      </c>
    </row>
    <row r="16" spans="1:19" ht="41.45" customHeight="1" x14ac:dyDescent="0.25">
      <c r="A16" s="53"/>
      <c r="B16" s="128"/>
      <c r="C16" s="129"/>
      <c r="D16" s="130"/>
      <c r="E16" s="131"/>
      <c r="F16" s="131"/>
      <c r="G16" s="152" t="s">
        <v>49</v>
      </c>
      <c r="H16" s="152"/>
      <c r="I16" s="152"/>
      <c r="J16" s="152"/>
      <c r="K16" s="132">
        <v>235</v>
      </c>
      <c r="L16" s="133">
        <v>1</v>
      </c>
      <c r="M16" s="133">
        <v>2</v>
      </c>
      <c r="N16" s="137">
        <v>7700010010</v>
      </c>
      <c r="O16" s="135" t="s">
        <v>19</v>
      </c>
      <c r="P16" s="136">
        <v>488000</v>
      </c>
      <c r="Q16" s="136">
        <v>488000</v>
      </c>
      <c r="R16" s="136">
        <v>488000</v>
      </c>
      <c r="S16" s="54" t="s">
        <v>0</v>
      </c>
    </row>
    <row r="17" spans="1:19" s="105" customFormat="1" ht="41.45" customHeight="1" x14ac:dyDescent="0.25">
      <c r="A17" s="107"/>
      <c r="B17" s="128"/>
      <c r="C17" s="129"/>
      <c r="D17" s="130"/>
      <c r="E17" s="131"/>
      <c r="F17" s="131"/>
      <c r="G17" s="165" t="s">
        <v>64</v>
      </c>
      <c r="H17" s="165"/>
      <c r="I17" s="165"/>
      <c r="J17" s="165"/>
      <c r="K17" s="132">
        <v>235</v>
      </c>
      <c r="L17" s="133">
        <v>1</v>
      </c>
      <c r="M17" s="133">
        <v>2</v>
      </c>
      <c r="N17" s="138">
        <v>7700010010</v>
      </c>
      <c r="O17" s="135">
        <v>129</v>
      </c>
      <c r="P17" s="136">
        <v>150000</v>
      </c>
      <c r="Q17" s="136">
        <v>150000</v>
      </c>
      <c r="R17" s="136">
        <v>150000</v>
      </c>
      <c r="S17" s="54"/>
    </row>
    <row r="18" spans="1:19" ht="78" customHeight="1" x14ac:dyDescent="0.25">
      <c r="A18" s="53"/>
      <c r="B18" s="128"/>
      <c r="C18" s="129"/>
      <c r="D18" s="153" t="s">
        <v>21</v>
      </c>
      <c r="E18" s="153"/>
      <c r="F18" s="153"/>
      <c r="G18" s="153"/>
      <c r="H18" s="153"/>
      <c r="I18" s="153"/>
      <c r="J18" s="153"/>
      <c r="K18" s="123">
        <v>235</v>
      </c>
      <c r="L18" s="124">
        <v>1</v>
      </c>
      <c r="M18" s="124">
        <v>4</v>
      </c>
      <c r="N18" s="125">
        <v>0</v>
      </c>
      <c r="O18" s="126">
        <v>0</v>
      </c>
      <c r="P18" s="127">
        <f t="shared" ref="P18:R19" si="1">P19</f>
        <v>1825000</v>
      </c>
      <c r="Q18" s="127">
        <f t="shared" si="1"/>
        <v>1825000</v>
      </c>
      <c r="R18" s="127">
        <f t="shared" si="1"/>
        <v>1825000</v>
      </c>
      <c r="S18" s="54" t="s">
        <v>0</v>
      </c>
    </row>
    <row r="19" spans="1:19" ht="37.15" customHeight="1" x14ac:dyDescent="0.25">
      <c r="A19" s="53"/>
      <c r="B19" s="128"/>
      <c r="C19" s="129"/>
      <c r="D19" s="130"/>
      <c r="E19" s="152" t="s">
        <v>5</v>
      </c>
      <c r="F19" s="152"/>
      <c r="G19" s="152"/>
      <c r="H19" s="152"/>
      <c r="I19" s="152"/>
      <c r="J19" s="152"/>
      <c r="K19" s="132">
        <v>235</v>
      </c>
      <c r="L19" s="133">
        <v>1</v>
      </c>
      <c r="M19" s="133">
        <v>4</v>
      </c>
      <c r="N19" s="137">
        <v>7700000000</v>
      </c>
      <c r="O19" s="135">
        <v>0</v>
      </c>
      <c r="P19" s="136">
        <f t="shared" si="1"/>
        <v>1825000</v>
      </c>
      <c r="Q19" s="136">
        <f t="shared" si="1"/>
        <v>1825000</v>
      </c>
      <c r="R19" s="136">
        <f t="shared" si="1"/>
        <v>1825000</v>
      </c>
      <c r="S19" s="54" t="s">
        <v>0</v>
      </c>
    </row>
    <row r="20" spans="1:19" ht="18" customHeight="1" x14ac:dyDescent="0.25">
      <c r="A20" s="53"/>
      <c r="B20" s="128"/>
      <c r="C20" s="129"/>
      <c r="D20" s="130"/>
      <c r="E20" s="131"/>
      <c r="F20" s="152" t="s">
        <v>20</v>
      </c>
      <c r="G20" s="152"/>
      <c r="H20" s="152"/>
      <c r="I20" s="152"/>
      <c r="J20" s="152"/>
      <c r="K20" s="132">
        <v>235</v>
      </c>
      <c r="L20" s="133">
        <v>1</v>
      </c>
      <c r="M20" s="133">
        <v>4</v>
      </c>
      <c r="N20" s="137">
        <v>7700010020</v>
      </c>
      <c r="O20" s="135">
        <v>0</v>
      </c>
      <c r="P20" s="136">
        <f>P21+P22+P23+P24+P25+P26+P27+P28</f>
        <v>1825000</v>
      </c>
      <c r="Q20" s="136">
        <f>Q21+Q22+Q23+Q24+Q25+Q26+Q27+Q28</f>
        <v>1825000</v>
      </c>
      <c r="R20" s="136">
        <f>R21+R22+R23+R24+R25+R26+R27+R28</f>
        <v>1825000</v>
      </c>
      <c r="S20" s="54" t="s">
        <v>0</v>
      </c>
    </row>
    <row r="21" spans="1:19" ht="37.15" customHeight="1" x14ac:dyDescent="0.25">
      <c r="A21" s="53"/>
      <c r="B21" s="128"/>
      <c r="C21" s="129"/>
      <c r="D21" s="130"/>
      <c r="E21" s="131"/>
      <c r="F21" s="131"/>
      <c r="G21" s="152" t="s">
        <v>49</v>
      </c>
      <c r="H21" s="152"/>
      <c r="I21" s="152"/>
      <c r="J21" s="152"/>
      <c r="K21" s="132">
        <v>235</v>
      </c>
      <c r="L21" s="133">
        <v>1</v>
      </c>
      <c r="M21" s="133">
        <v>4</v>
      </c>
      <c r="N21" s="137">
        <v>7700010020</v>
      </c>
      <c r="O21" s="135" t="s">
        <v>19</v>
      </c>
      <c r="P21" s="136">
        <v>700000</v>
      </c>
      <c r="Q21" s="136">
        <v>700000</v>
      </c>
      <c r="R21" s="136">
        <v>700000</v>
      </c>
      <c r="S21" s="54" t="s">
        <v>0</v>
      </c>
    </row>
    <row r="22" spans="1:19" s="105" customFormat="1" ht="37.15" customHeight="1" x14ac:dyDescent="0.25">
      <c r="A22" s="107"/>
      <c r="B22" s="128"/>
      <c r="C22" s="129"/>
      <c r="D22" s="130"/>
      <c r="E22" s="131"/>
      <c r="F22" s="131"/>
      <c r="G22" s="165" t="s">
        <v>65</v>
      </c>
      <c r="H22" s="157"/>
      <c r="I22" s="157"/>
      <c r="J22" s="157"/>
      <c r="K22" s="132">
        <v>235</v>
      </c>
      <c r="L22" s="133">
        <v>1</v>
      </c>
      <c r="M22" s="133">
        <v>2</v>
      </c>
      <c r="N22" s="138">
        <v>7700010020</v>
      </c>
      <c r="O22" s="135">
        <v>122</v>
      </c>
      <c r="P22" s="136"/>
      <c r="Q22" s="136"/>
      <c r="R22" s="136"/>
      <c r="S22" s="54"/>
    </row>
    <row r="23" spans="1:19" s="105" customFormat="1" ht="37.15" customHeight="1" x14ac:dyDescent="0.25">
      <c r="A23" s="107"/>
      <c r="B23" s="128"/>
      <c r="C23" s="129"/>
      <c r="D23" s="130"/>
      <c r="E23" s="131"/>
      <c r="F23" s="131"/>
      <c r="G23" s="165" t="s">
        <v>64</v>
      </c>
      <c r="H23" s="165"/>
      <c r="I23" s="165"/>
      <c r="J23" s="165"/>
      <c r="K23" s="132">
        <v>235</v>
      </c>
      <c r="L23" s="133">
        <v>1</v>
      </c>
      <c r="M23" s="133">
        <v>2</v>
      </c>
      <c r="N23" s="138">
        <v>7700010020</v>
      </c>
      <c r="O23" s="135">
        <v>129</v>
      </c>
      <c r="P23" s="136">
        <v>212000</v>
      </c>
      <c r="Q23" s="136">
        <v>212000</v>
      </c>
      <c r="R23" s="136">
        <v>212000</v>
      </c>
      <c r="S23" s="54"/>
    </row>
    <row r="24" spans="1:19" s="105" customFormat="1" ht="37.15" customHeight="1" x14ac:dyDescent="0.25">
      <c r="A24" s="107"/>
      <c r="B24" s="128"/>
      <c r="C24" s="129"/>
      <c r="D24" s="130"/>
      <c r="E24" s="131"/>
      <c r="F24" s="131"/>
      <c r="G24" s="165" t="s">
        <v>66</v>
      </c>
      <c r="H24" s="165"/>
      <c r="I24" s="165"/>
      <c r="J24" s="165"/>
      <c r="K24" s="132">
        <v>235</v>
      </c>
      <c r="L24" s="133">
        <v>1</v>
      </c>
      <c r="M24" s="133">
        <v>4</v>
      </c>
      <c r="N24" s="138">
        <v>7700010020</v>
      </c>
      <c r="O24" s="135">
        <v>242</v>
      </c>
      <c r="P24" s="136">
        <v>300000</v>
      </c>
      <c r="Q24" s="136">
        <v>300000</v>
      </c>
      <c r="R24" s="136">
        <v>300000</v>
      </c>
      <c r="S24" s="54"/>
    </row>
    <row r="25" spans="1:19" s="105" customFormat="1" ht="39" customHeight="1" x14ac:dyDescent="0.25">
      <c r="A25" s="107"/>
      <c r="B25" s="128"/>
      <c r="C25" s="129"/>
      <c r="D25" s="130"/>
      <c r="E25" s="131"/>
      <c r="F25" s="131"/>
      <c r="G25" s="151" t="s">
        <v>67</v>
      </c>
      <c r="H25" s="152"/>
      <c r="I25" s="152"/>
      <c r="J25" s="152"/>
      <c r="K25" s="132">
        <v>235</v>
      </c>
      <c r="L25" s="133">
        <v>1</v>
      </c>
      <c r="M25" s="133">
        <v>4</v>
      </c>
      <c r="N25" s="138">
        <v>7700010020</v>
      </c>
      <c r="O25" s="135" t="s">
        <v>3</v>
      </c>
      <c r="P25" s="136">
        <v>585800</v>
      </c>
      <c r="Q25" s="136">
        <v>585800</v>
      </c>
      <c r="R25" s="136">
        <v>585800</v>
      </c>
      <c r="S25" s="54" t="s">
        <v>0</v>
      </c>
    </row>
    <row r="26" spans="1:19" s="105" customFormat="1" ht="22.15" customHeight="1" x14ac:dyDescent="0.25">
      <c r="A26" s="107"/>
      <c r="B26" s="128"/>
      <c r="C26" s="129"/>
      <c r="D26" s="130"/>
      <c r="E26" s="131"/>
      <c r="F26" s="131"/>
      <c r="G26" s="152" t="s">
        <v>2</v>
      </c>
      <c r="H26" s="152"/>
      <c r="I26" s="152"/>
      <c r="J26" s="152"/>
      <c r="K26" s="132">
        <v>235</v>
      </c>
      <c r="L26" s="133">
        <v>1</v>
      </c>
      <c r="M26" s="133">
        <v>4</v>
      </c>
      <c r="N26" s="138">
        <v>7700010020</v>
      </c>
      <c r="O26" s="135" t="s">
        <v>1</v>
      </c>
      <c r="P26" s="136"/>
      <c r="Q26" s="136"/>
      <c r="R26" s="136"/>
      <c r="S26" s="54" t="s">
        <v>0</v>
      </c>
    </row>
    <row r="27" spans="1:19" s="105" customFormat="1" ht="21" customHeight="1" x14ac:dyDescent="0.25">
      <c r="A27" s="107"/>
      <c r="B27" s="128"/>
      <c r="C27" s="129"/>
      <c r="D27" s="130"/>
      <c r="E27" s="131"/>
      <c r="F27" s="131"/>
      <c r="G27" s="151" t="s">
        <v>68</v>
      </c>
      <c r="H27" s="152"/>
      <c r="I27" s="152"/>
      <c r="J27" s="152"/>
      <c r="K27" s="132">
        <v>235</v>
      </c>
      <c r="L27" s="133">
        <v>1</v>
      </c>
      <c r="M27" s="133">
        <v>4</v>
      </c>
      <c r="N27" s="138">
        <v>7700010020</v>
      </c>
      <c r="O27" s="135" t="s">
        <v>17</v>
      </c>
      <c r="P27" s="136"/>
      <c r="Q27" s="136"/>
      <c r="R27" s="136"/>
      <c r="S27" s="54" t="s">
        <v>0</v>
      </c>
    </row>
    <row r="28" spans="1:19" s="105" customFormat="1" ht="20.25" customHeight="1" x14ac:dyDescent="0.25">
      <c r="A28" s="107"/>
      <c r="B28" s="128"/>
      <c r="C28" s="129"/>
      <c r="D28" s="130"/>
      <c r="E28" s="131"/>
      <c r="F28" s="131"/>
      <c r="G28" s="151" t="s">
        <v>69</v>
      </c>
      <c r="H28" s="152"/>
      <c r="I28" s="152"/>
      <c r="J28" s="152"/>
      <c r="K28" s="132">
        <v>235</v>
      </c>
      <c r="L28" s="133">
        <v>1</v>
      </c>
      <c r="M28" s="133">
        <v>4</v>
      </c>
      <c r="N28" s="138">
        <v>7700010020</v>
      </c>
      <c r="O28" s="135">
        <v>853</v>
      </c>
      <c r="P28" s="136">
        <v>27200</v>
      </c>
      <c r="Q28" s="136">
        <v>27200</v>
      </c>
      <c r="R28" s="136">
        <v>27200</v>
      </c>
      <c r="S28" s="54" t="s">
        <v>0</v>
      </c>
    </row>
    <row r="29" spans="1:19" ht="21" customHeight="1" x14ac:dyDescent="0.25">
      <c r="A29" s="53"/>
      <c r="B29" s="154" t="s">
        <v>47</v>
      </c>
      <c r="C29" s="155"/>
      <c r="D29" s="155"/>
      <c r="E29" s="155"/>
      <c r="F29" s="155"/>
      <c r="G29" s="155"/>
      <c r="H29" s="155"/>
      <c r="I29" s="155"/>
      <c r="J29" s="155"/>
      <c r="K29" s="123">
        <v>235</v>
      </c>
      <c r="L29" s="124">
        <v>2</v>
      </c>
      <c r="M29" s="124">
        <v>0</v>
      </c>
      <c r="N29" s="125">
        <v>0</v>
      </c>
      <c r="O29" s="126">
        <v>0</v>
      </c>
      <c r="P29" s="127">
        <f t="shared" ref="P29:Q31" si="2">P30</f>
        <v>67620</v>
      </c>
      <c r="Q29" s="127">
        <f t="shared" si="2"/>
        <v>67620</v>
      </c>
      <c r="R29" s="127">
        <f>R30</f>
        <v>67620</v>
      </c>
      <c r="S29" s="54"/>
    </row>
    <row r="30" spans="1:19" ht="20.25" customHeight="1" x14ac:dyDescent="0.25">
      <c r="A30" s="53"/>
      <c r="B30" s="128"/>
      <c r="C30" s="122"/>
      <c r="D30" s="158" t="s">
        <v>48</v>
      </c>
      <c r="E30" s="158"/>
      <c r="F30" s="158"/>
      <c r="G30" s="158"/>
      <c r="H30" s="158"/>
      <c r="I30" s="158"/>
      <c r="J30" s="158"/>
      <c r="K30" s="123">
        <v>235</v>
      </c>
      <c r="L30" s="124">
        <v>2</v>
      </c>
      <c r="M30" s="124">
        <v>3</v>
      </c>
      <c r="N30" s="125">
        <v>0</v>
      </c>
      <c r="O30" s="126">
        <v>0</v>
      </c>
      <c r="P30" s="127">
        <f t="shared" si="2"/>
        <v>67620</v>
      </c>
      <c r="Q30" s="127">
        <f t="shared" si="2"/>
        <v>67620</v>
      </c>
      <c r="R30" s="127">
        <f>R31</f>
        <v>67620</v>
      </c>
      <c r="S30" s="54"/>
    </row>
    <row r="31" spans="1:19" ht="37.15" customHeight="1" x14ac:dyDescent="0.25">
      <c r="A31" s="53"/>
      <c r="B31" s="128"/>
      <c r="C31" s="157" t="s">
        <v>5</v>
      </c>
      <c r="D31" s="157"/>
      <c r="E31" s="157"/>
      <c r="F31" s="157"/>
      <c r="G31" s="157"/>
      <c r="H31" s="157"/>
      <c r="I31" s="157"/>
      <c r="J31" s="157"/>
      <c r="K31" s="132">
        <v>235</v>
      </c>
      <c r="L31" s="140">
        <v>2</v>
      </c>
      <c r="M31" s="140">
        <v>3</v>
      </c>
      <c r="N31" s="141">
        <v>7700000000</v>
      </c>
      <c r="O31" s="142">
        <v>0</v>
      </c>
      <c r="P31" s="143">
        <f t="shared" si="2"/>
        <v>67620</v>
      </c>
      <c r="Q31" s="143">
        <f t="shared" si="2"/>
        <v>67620</v>
      </c>
      <c r="R31" s="143">
        <f>R32</f>
        <v>67620</v>
      </c>
      <c r="S31" s="54"/>
    </row>
    <row r="32" spans="1:19" ht="34.9" customHeight="1" x14ac:dyDescent="0.25">
      <c r="A32" s="53"/>
      <c r="B32" s="128"/>
      <c r="C32" s="122"/>
      <c r="D32" s="122"/>
      <c r="E32" s="122"/>
      <c r="F32" s="159" t="s">
        <v>51</v>
      </c>
      <c r="G32" s="160"/>
      <c r="H32" s="160"/>
      <c r="I32" s="160"/>
      <c r="J32" s="160"/>
      <c r="K32" s="132">
        <v>235</v>
      </c>
      <c r="L32" s="140">
        <v>2</v>
      </c>
      <c r="M32" s="140">
        <v>3</v>
      </c>
      <c r="N32" s="141">
        <v>7700051180</v>
      </c>
      <c r="O32" s="142">
        <v>0</v>
      </c>
      <c r="P32" s="143">
        <f>P33+P34+P35+P36</f>
        <v>67620</v>
      </c>
      <c r="Q32" s="143">
        <f>Q33+Q34+Q35+Q36</f>
        <v>67620</v>
      </c>
      <c r="R32" s="143">
        <f>R33+R34+R35+R36</f>
        <v>67620</v>
      </c>
      <c r="S32" s="54"/>
    </row>
    <row r="33" spans="1:19" ht="35.450000000000003" customHeight="1" x14ac:dyDescent="0.25">
      <c r="A33" s="53"/>
      <c r="B33" s="128"/>
      <c r="C33" s="122"/>
      <c r="D33" s="122"/>
      <c r="E33" s="122"/>
      <c r="F33" s="122"/>
      <c r="G33" s="152" t="s">
        <v>49</v>
      </c>
      <c r="H33" s="152"/>
      <c r="I33" s="152"/>
      <c r="J33" s="152"/>
      <c r="K33" s="132">
        <v>235</v>
      </c>
      <c r="L33" s="140">
        <v>2</v>
      </c>
      <c r="M33" s="140">
        <v>3</v>
      </c>
      <c r="N33" s="141">
        <v>7700051180</v>
      </c>
      <c r="O33" s="142">
        <v>121</v>
      </c>
      <c r="P33" s="143">
        <v>45000</v>
      </c>
      <c r="Q33" s="143">
        <v>45000</v>
      </c>
      <c r="R33" s="143">
        <v>45000</v>
      </c>
      <c r="S33" s="54"/>
    </row>
    <row r="34" spans="1:19" s="105" customFormat="1" ht="37.15" customHeight="1" x14ac:dyDescent="0.25">
      <c r="A34" s="107"/>
      <c r="B34" s="128"/>
      <c r="C34" s="129"/>
      <c r="D34" s="130"/>
      <c r="E34" s="131"/>
      <c r="F34" s="131"/>
      <c r="G34" s="165" t="s">
        <v>64</v>
      </c>
      <c r="H34" s="165"/>
      <c r="I34" s="165"/>
      <c r="J34" s="165"/>
      <c r="K34" s="132">
        <v>235</v>
      </c>
      <c r="L34" s="140">
        <v>2</v>
      </c>
      <c r="M34" s="140">
        <v>3</v>
      </c>
      <c r="N34" s="144">
        <v>7700051180</v>
      </c>
      <c r="O34" s="135">
        <v>129</v>
      </c>
      <c r="P34" s="136">
        <v>14000</v>
      </c>
      <c r="Q34" s="136">
        <v>14000</v>
      </c>
      <c r="R34" s="136">
        <v>14000</v>
      </c>
      <c r="S34" s="54"/>
    </row>
    <row r="35" spans="1:19" s="105" customFormat="1" ht="37.15" customHeight="1" x14ac:dyDescent="0.25">
      <c r="A35" s="107"/>
      <c r="B35" s="128"/>
      <c r="C35" s="129"/>
      <c r="D35" s="130"/>
      <c r="E35" s="131"/>
      <c r="F35" s="131"/>
      <c r="G35" s="165" t="s">
        <v>66</v>
      </c>
      <c r="H35" s="165"/>
      <c r="I35" s="165"/>
      <c r="J35" s="165"/>
      <c r="K35" s="132">
        <v>235</v>
      </c>
      <c r="L35" s="140">
        <v>2</v>
      </c>
      <c r="M35" s="140">
        <v>3</v>
      </c>
      <c r="N35" s="144">
        <v>7700051180</v>
      </c>
      <c r="O35" s="135">
        <v>242</v>
      </c>
      <c r="P35" s="136">
        <v>4000</v>
      </c>
      <c r="Q35" s="136">
        <v>4000</v>
      </c>
      <c r="R35" s="136">
        <v>4000</v>
      </c>
      <c r="S35" s="54"/>
    </row>
    <row r="36" spans="1:19" ht="37.9" customHeight="1" x14ac:dyDescent="0.25">
      <c r="A36" s="53"/>
      <c r="B36" s="128"/>
      <c r="C36" s="129"/>
      <c r="D36" s="151" t="s">
        <v>46</v>
      </c>
      <c r="E36" s="151"/>
      <c r="F36" s="151"/>
      <c r="G36" s="151"/>
      <c r="H36" s="151"/>
      <c r="I36" s="151"/>
      <c r="J36" s="151"/>
      <c r="K36" s="132">
        <v>235</v>
      </c>
      <c r="L36" s="140">
        <v>2</v>
      </c>
      <c r="M36" s="140">
        <v>3</v>
      </c>
      <c r="N36" s="141">
        <v>7700051180</v>
      </c>
      <c r="O36" s="142">
        <v>244</v>
      </c>
      <c r="P36" s="143">
        <v>4620</v>
      </c>
      <c r="Q36" s="143">
        <v>4620</v>
      </c>
      <c r="R36" s="143">
        <v>4620</v>
      </c>
      <c r="S36" s="54"/>
    </row>
    <row r="37" spans="1:19" ht="41.45" customHeight="1" x14ac:dyDescent="0.25">
      <c r="A37" s="53"/>
      <c r="B37" s="154" t="s">
        <v>16</v>
      </c>
      <c r="C37" s="155"/>
      <c r="D37" s="155"/>
      <c r="E37" s="155"/>
      <c r="F37" s="155"/>
      <c r="G37" s="155"/>
      <c r="H37" s="155"/>
      <c r="I37" s="155"/>
      <c r="J37" s="155"/>
      <c r="K37" s="123">
        <v>235</v>
      </c>
      <c r="L37" s="124">
        <v>3</v>
      </c>
      <c r="M37" s="124">
        <v>0</v>
      </c>
      <c r="N37" s="125">
        <v>0</v>
      </c>
      <c r="O37" s="126">
        <v>0</v>
      </c>
      <c r="P37" s="127">
        <f>P38+P42</f>
        <v>105900</v>
      </c>
      <c r="Q37" s="127">
        <f>Q38+Q42</f>
        <v>105900</v>
      </c>
      <c r="R37" s="127">
        <f>R38+R42</f>
        <v>105900</v>
      </c>
      <c r="S37" s="54" t="s">
        <v>0</v>
      </c>
    </row>
    <row r="38" spans="1:19" ht="21.75" customHeight="1" x14ac:dyDescent="0.25">
      <c r="A38" s="53"/>
      <c r="B38" s="128"/>
      <c r="C38" s="122"/>
      <c r="D38" s="122"/>
      <c r="E38" s="122"/>
      <c r="F38" s="122"/>
      <c r="G38" s="122"/>
      <c r="H38" s="122"/>
      <c r="I38" s="122"/>
      <c r="J38" s="122" t="s">
        <v>44</v>
      </c>
      <c r="K38" s="123">
        <v>235</v>
      </c>
      <c r="L38" s="124">
        <v>3</v>
      </c>
      <c r="M38" s="124">
        <v>4</v>
      </c>
      <c r="N38" s="125">
        <v>0</v>
      </c>
      <c r="O38" s="126">
        <v>0</v>
      </c>
      <c r="P38" s="127">
        <f t="shared" ref="P38:Q40" si="3">P39</f>
        <v>5900</v>
      </c>
      <c r="Q38" s="127">
        <f t="shared" si="3"/>
        <v>5900</v>
      </c>
      <c r="R38" s="127">
        <f>R39</f>
        <v>5900</v>
      </c>
      <c r="S38" s="54"/>
    </row>
    <row r="39" spans="1:19" s="105" customFormat="1" ht="36.6" customHeight="1" x14ac:dyDescent="0.25">
      <c r="A39" s="107"/>
      <c r="B39" s="128"/>
      <c r="C39" s="122"/>
      <c r="D39" s="122"/>
      <c r="E39" s="152" t="s">
        <v>5</v>
      </c>
      <c r="F39" s="152"/>
      <c r="G39" s="152"/>
      <c r="H39" s="152"/>
      <c r="I39" s="152"/>
      <c r="J39" s="152"/>
      <c r="K39" s="132">
        <v>235</v>
      </c>
      <c r="L39" s="140">
        <v>3</v>
      </c>
      <c r="M39" s="140">
        <v>4</v>
      </c>
      <c r="N39" s="144">
        <v>7700000000</v>
      </c>
      <c r="O39" s="142">
        <v>0</v>
      </c>
      <c r="P39" s="143">
        <f t="shared" si="3"/>
        <v>5900</v>
      </c>
      <c r="Q39" s="143">
        <f t="shared" si="3"/>
        <v>5900</v>
      </c>
      <c r="R39" s="143">
        <f>R40</f>
        <v>5900</v>
      </c>
      <c r="S39" s="54"/>
    </row>
    <row r="40" spans="1:19" s="105" customFormat="1" ht="37.15" customHeight="1" x14ac:dyDescent="0.25">
      <c r="A40" s="107"/>
      <c r="B40" s="128"/>
      <c r="C40" s="122"/>
      <c r="D40" s="122"/>
      <c r="E40" s="122"/>
      <c r="F40" s="152" t="s">
        <v>45</v>
      </c>
      <c r="G40" s="152"/>
      <c r="H40" s="152"/>
      <c r="I40" s="152"/>
      <c r="J40" s="152"/>
      <c r="K40" s="132">
        <v>235</v>
      </c>
      <c r="L40" s="140">
        <v>3</v>
      </c>
      <c r="M40" s="140">
        <v>4</v>
      </c>
      <c r="N40" s="144">
        <v>7700059300</v>
      </c>
      <c r="O40" s="142">
        <v>0</v>
      </c>
      <c r="P40" s="143">
        <f t="shared" si="3"/>
        <v>5900</v>
      </c>
      <c r="Q40" s="143">
        <f t="shared" si="3"/>
        <v>5900</v>
      </c>
      <c r="R40" s="143">
        <f>R41</f>
        <v>5900</v>
      </c>
      <c r="S40" s="54"/>
    </row>
    <row r="41" spans="1:19" s="105" customFormat="1" ht="39" customHeight="1" x14ac:dyDescent="0.25">
      <c r="A41" s="107"/>
      <c r="B41" s="128"/>
      <c r="C41" s="122"/>
      <c r="D41" s="122"/>
      <c r="E41" s="122"/>
      <c r="F41" s="122"/>
      <c r="G41" s="152" t="s">
        <v>46</v>
      </c>
      <c r="H41" s="152"/>
      <c r="I41" s="152"/>
      <c r="J41" s="152"/>
      <c r="K41" s="132">
        <v>235</v>
      </c>
      <c r="L41" s="140">
        <v>3</v>
      </c>
      <c r="M41" s="140">
        <v>4</v>
      </c>
      <c r="N41" s="144">
        <v>7700059300</v>
      </c>
      <c r="O41" s="142">
        <v>244</v>
      </c>
      <c r="P41" s="143">
        <v>5900</v>
      </c>
      <c r="Q41" s="143">
        <v>5900</v>
      </c>
      <c r="R41" s="143">
        <v>5900</v>
      </c>
      <c r="S41" s="54"/>
    </row>
    <row r="42" spans="1:19" ht="18.75" customHeight="1" x14ac:dyDescent="0.25">
      <c r="A42" s="53"/>
      <c r="B42" s="128"/>
      <c r="C42" s="129"/>
      <c r="D42" s="153" t="s">
        <v>15</v>
      </c>
      <c r="E42" s="153"/>
      <c r="F42" s="153"/>
      <c r="G42" s="153"/>
      <c r="H42" s="153"/>
      <c r="I42" s="153"/>
      <c r="J42" s="153"/>
      <c r="K42" s="123">
        <v>235</v>
      </c>
      <c r="L42" s="124">
        <v>3</v>
      </c>
      <c r="M42" s="124">
        <v>10</v>
      </c>
      <c r="N42" s="125">
        <v>0</v>
      </c>
      <c r="O42" s="126">
        <v>0</v>
      </c>
      <c r="P42" s="127">
        <f t="shared" ref="P42:Q44" si="4">P43</f>
        <v>100000</v>
      </c>
      <c r="Q42" s="127">
        <f t="shared" si="4"/>
        <v>100000</v>
      </c>
      <c r="R42" s="127">
        <f>R43</f>
        <v>100000</v>
      </c>
      <c r="S42" s="54" t="s">
        <v>0</v>
      </c>
    </row>
    <row r="43" spans="1:19" ht="39.6" customHeight="1" x14ac:dyDescent="0.25">
      <c r="A43" s="53"/>
      <c r="B43" s="128"/>
      <c r="C43" s="129"/>
      <c r="D43" s="130"/>
      <c r="E43" s="152" t="s">
        <v>5</v>
      </c>
      <c r="F43" s="152"/>
      <c r="G43" s="152"/>
      <c r="H43" s="152"/>
      <c r="I43" s="152"/>
      <c r="J43" s="152"/>
      <c r="K43" s="132">
        <v>235</v>
      </c>
      <c r="L43" s="133">
        <v>3</v>
      </c>
      <c r="M43" s="133">
        <v>10</v>
      </c>
      <c r="N43" s="137">
        <v>7700000000</v>
      </c>
      <c r="O43" s="135">
        <v>0</v>
      </c>
      <c r="P43" s="136">
        <f t="shared" si="4"/>
        <v>100000</v>
      </c>
      <c r="Q43" s="136">
        <f t="shared" si="4"/>
        <v>100000</v>
      </c>
      <c r="R43" s="136">
        <f>R44</f>
        <v>100000</v>
      </c>
      <c r="S43" s="54" t="s">
        <v>0</v>
      </c>
    </row>
    <row r="44" spans="1:19" ht="39.6" customHeight="1" x14ac:dyDescent="0.25">
      <c r="A44" s="53"/>
      <c r="B44" s="128"/>
      <c r="C44" s="129"/>
      <c r="D44" s="130"/>
      <c r="E44" s="131"/>
      <c r="F44" s="152" t="s">
        <v>14</v>
      </c>
      <c r="G44" s="152"/>
      <c r="H44" s="152"/>
      <c r="I44" s="152"/>
      <c r="J44" s="152"/>
      <c r="K44" s="132">
        <v>235</v>
      </c>
      <c r="L44" s="133">
        <v>3</v>
      </c>
      <c r="M44" s="133">
        <v>10</v>
      </c>
      <c r="N44" s="137">
        <v>7700020010</v>
      </c>
      <c r="O44" s="135">
        <v>0</v>
      </c>
      <c r="P44" s="136">
        <f t="shared" si="4"/>
        <v>100000</v>
      </c>
      <c r="Q44" s="136">
        <f t="shared" si="4"/>
        <v>100000</v>
      </c>
      <c r="R44" s="136">
        <f>R45</f>
        <v>100000</v>
      </c>
      <c r="S44" s="54" t="s">
        <v>0</v>
      </c>
    </row>
    <row r="45" spans="1:19" ht="39.6" customHeight="1" x14ac:dyDescent="0.25">
      <c r="A45" s="53"/>
      <c r="B45" s="128"/>
      <c r="C45" s="129"/>
      <c r="D45" s="130"/>
      <c r="E45" s="131"/>
      <c r="F45" s="131"/>
      <c r="G45" s="152" t="s">
        <v>46</v>
      </c>
      <c r="H45" s="152"/>
      <c r="I45" s="152"/>
      <c r="J45" s="152"/>
      <c r="K45" s="132">
        <v>235</v>
      </c>
      <c r="L45" s="133">
        <v>3</v>
      </c>
      <c r="M45" s="133">
        <v>10</v>
      </c>
      <c r="N45" s="137">
        <v>7700020010</v>
      </c>
      <c r="O45" s="135">
        <v>244</v>
      </c>
      <c r="P45" s="136">
        <v>100000</v>
      </c>
      <c r="Q45" s="136">
        <v>100000</v>
      </c>
      <c r="R45" s="136">
        <v>100000</v>
      </c>
      <c r="S45" s="54"/>
    </row>
    <row r="46" spans="1:19" ht="24" customHeight="1" x14ac:dyDescent="0.25">
      <c r="A46" s="53"/>
      <c r="B46" s="154" t="s">
        <v>13</v>
      </c>
      <c r="C46" s="155"/>
      <c r="D46" s="155"/>
      <c r="E46" s="155"/>
      <c r="F46" s="155"/>
      <c r="G46" s="155"/>
      <c r="H46" s="155"/>
      <c r="I46" s="155"/>
      <c r="J46" s="155"/>
      <c r="K46" s="123">
        <v>235</v>
      </c>
      <c r="L46" s="124">
        <v>4</v>
      </c>
      <c r="M46" s="124">
        <v>0</v>
      </c>
      <c r="N46" s="125">
        <v>0</v>
      </c>
      <c r="O46" s="126">
        <v>0</v>
      </c>
      <c r="P46" s="127">
        <f t="shared" ref="P46:Q49" si="5">P47</f>
        <v>1151000</v>
      </c>
      <c r="Q46" s="127">
        <f t="shared" si="5"/>
        <v>641000</v>
      </c>
      <c r="R46" s="127">
        <f>R47</f>
        <v>721000</v>
      </c>
      <c r="S46" s="54" t="s">
        <v>0</v>
      </c>
    </row>
    <row r="47" spans="1:19" ht="21" customHeight="1" x14ac:dyDescent="0.25">
      <c r="A47" s="53"/>
      <c r="B47" s="128"/>
      <c r="C47" s="129"/>
      <c r="D47" s="153" t="s">
        <v>12</v>
      </c>
      <c r="E47" s="153"/>
      <c r="F47" s="153"/>
      <c r="G47" s="153"/>
      <c r="H47" s="153"/>
      <c r="I47" s="153"/>
      <c r="J47" s="153"/>
      <c r="K47" s="123">
        <v>235</v>
      </c>
      <c r="L47" s="124">
        <v>4</v>
      </c>
      <c r="M47" s="124">
        <v>9</v>
      </c>
      <c r="N47" s="125">
        <v>0</v>
      </c>
      <c r="O47" s="126">
        <v>0</v>
      </c>
      <c r="P47" s="127">
        <f t="shared" si="5"/>
        <v>1151000</v>
      </c>
      <c r="Q47" s="127">
        <f t="shared" si="5"/>
        <v>641000</v>
      </c>
      <c r="R47" s="127">
        <f>R48</f>
        <v>721000</v>
      </c>
      <c r="S47" s="54" t="s">
        <v>0</v>
      </c>
    </row>
    <row r="48" spans="1:19" ht="37.9" customHeight="1" x14ac:dyDescent="0.25">
      <c r="A48" s="53"/>
      <c r="B48" s="128"/>
      <c r="C48" s="129"/>
      <c r="D48" s="130"/>
      <c r="E48" s="152" t="s">
        <v>5</v>
      </c>
      <c r="F48" s="152"/>
      <c r="G48" s="152"/>
      <c r="H48" s="152"/>
      <c r="I48" s="152"/>
      <c r="J48" s="152"/>
      <c r="K48" s="132">
        <v>235</v>
      </c>
      <c r="L48" s="133">
        <v>4</v>
      </c>
      <c r="M48" s="133">
        <v>9</v>
      </c>
      <c r="N48" s="137">
        <v>7700000000</v>
      </c>
      <c r="O48" s="135">
        <v>0</v>
      </c>
      <c r="P48" s="136">
        <f t="shared" si="5"/>
        <v>1151000</v>
      </c>
      <c r="Q48" s="136">
        <f t="shared" si="5"/>
        <v>641000</v>
      </c>
      <c r="R48" s="136">
        <f>R49</f>
        <v>721000</v>
      </c>
      <c r="S48" s="54" t="s">
        <v>0</v>
      </c>
    </row>
    <row r="49" spans="1:19" ht="57.6" customHeight="1" x14ac:dyDescent="0.25">
      <c r="A49" s="53"/>
      <c r="B49" s="128"/>
      <c r="C49" s="129"/>
      <c r="D49" s="130"/>
      <c r="E49" s="131"/>
      <c r="F49" s="152" t="s">
        <v>11</v>
      </c>
      <c r="G49" s="152"/>
      <c r="H49" s="152"/>
      <c r="I49" s="152"/>
      <c r="J49" s="152"/>
      <c r="K49" s="132">
        <v>235</v>
      </c>
      <c r="L49" s="133">
        <v>4</v>
      </c>
      <c r="M49" s="133">
        <v>9</v>
      </c>
      <c r="N49" s="137">
        <v>7700090080</v>
      </c>
      <c r="O49" s="135">
        <v>0</v>
      </c>
      <c r="P49" s="136">
        <f t="shared" si="5"/>
        <v>1151000</v>
      </c>
      <c r="Q49" s="136">
        <f t="shared" si="5"/>
        <v>641000</v>
      </c>
      <c r="R49" s="136">
        <f>R50</f>
        <v>721000</v>
      </c>
      <c r="S49" s="54" t="s">
        <v>0</v>
      </c>
    </row>
    <row r="50" spans="1:19" ht="33.6" customHeight="1" x14ac:dyDescent="0.25">
      <c r="A50" s="53"/>
      <c r="B50" s="128"/>
      <c r="C50" s="129"/>
      <c r="D50" s="130"/>
      <c r="E50" s="131"/>
      <c r="F50" s="131"/>
      <c r="G50" s="152" t="s">
        <v>46</v>
      </c>
      <c r="H50" s="152"/>
      <c r="I50" s="152"/>
      <c r="J50" s="152"/>
      <c r="K50" s="132">
        <v>235</v>
      </c>
      <c r="L50" s="133">
        <v>4</v>
      </c>
      <c r="M50" s="133">
        <v>9</v>
      </c>
      <c r="N50" s="137">
        <v>7700090080</v>
      </c>
      <c r="O50" s="135" t="s">
        <v>3</v>
      </c>
      <c r="P50" s="136">
        <v>1151000</v>
      </c>
      <c r="Q50" s="136">
        <v>641000</v>
      </c>
      <c r="R50" s="136">
        <v>721000</v>
      </c>
      <c r="S50" s="54" t="s">
        <v>0</v>
      </c>
    </row>
    <row r="51" spans="1:19" ht="16.5" customHeight="1" x14ac:dyDescent="0.25">
      <c r="A51" s="53"/>
      <c r="B51" s="154" t="s">
        <v>10</v>
      </c>
      <c r="C51" s="155"/>
      <c r="D51" s="155"/>
      <c r="E51" s="155"/>
      <c r="F51" s="155"/>
      <c r="G51" s="155"/>
      <c r="H51" s="155"/>
      <c r="I51" s="155"/>
      <c r="J51" s="155"/>
      <c r="K51" s="123">
        <v>235</v>
      </c>
      <c r="L51" s="124">
        <v>5</v>
      </c>
      <c r="M51" s="124">
        <v>0</v>
      </c>
      <c r="N51" s="125">
        <v>0</v>
      </c>
      <c r="O51" s="126">
        <v>0</v>
      </c>
      <c r="P51" s="127">
        <f t="shared" ref="P51:Q53" si="6">P52</f>
        <v>193600</v>
      </c>
      <c r="Q51" s="127">
        <f t="shared" si="6"/>
        <v>310500</v>
      </c>
      <c r="R51" s="127">
        <f>R52</f>
        <v>360700</v>
      </c>
      <c r="S51" s="54" t="s">
        <v>0</v>
      </c>
    </row>
    <row r="52" spans="1:19" ht="18" customHeight="1" x14ac:dyDescent="0.25">
      <c r="A52" s="53"/>
      <c r="B52" s="128"/>
      <c r="C52" s="129"/>
      <c r="D52" s="153" t="s">
        <v>9</v>
      </c>
      <c r="E52" s="153"/>
      <c r="F52" s="153"/>
      <c r="G52" s="153"/>
      <c r="H52" s="153"/>
      <c r="I52" s="153"/>
      <c r="J52" s="153"/>
      <c r="K52" s="123">
        <v>235</v>
      </c>
      <c r="L52" s="124">
        <v>5</v>
      </c>
      <c r="M52" s="124">
        <v>3</v>
      </c>
      <c r="N52" s="125">
        <v>0</v>
      </c>
      <c r="O52" s="126">
        <v>0</v>
      </c>
      <c r="P52" s="127">
        <f t="shared" si="6"/>
        <v>193600</v>
      </c>
      <c r="Q52" s="127">
        <f t="shared" si="6"/>
        <v>310500</v>
      </c>
      <c r="R52" s="127">
        <f>R53</f>
        <v>360700</v>
      </c>
      <c r="S52" s="54" t="s">
        <v>0</v>
      </c>
    </row>
    <row r="53" spans="1:19" ht="34.9" customHeight="1" x14ac:dyDescent="0.25">
      <c r="A53" s="53"/>
      <c r="B53" s="128"/>
      <c r="C53" s="129"/>
      <c r="D53" s="130"/>
      <c r="E53" s="152" t="s">
        <v>5</v>
      </c>
      <c r="F53" s="152"/>
      <c r="G53" s="152"/>
      <c r="H53" s="152"/>
      <c r="I53" s="152"/>
      <c r="J53" s="152"/>
      <c r="K53" s="132">
        <v>235</v>
      </c>
      <c r="L53" s="133">
        <v>5</v>
      </c>
      <c r="M53" s="133">
        <v>3</v>
      </c>
      <c r="N53" s="137">
        <v>7700000000</v>
      </c>
      <c r="O53" s="135">
        <v>0</v>
      </c>
      <c r="P53" s="136">
        <f t="shared" si="6"/>
        <v>193600</v>
      </c>
      <c r="Q53" s="136">
        <f t="shared" si="6"/>
        <v>310500</v>
      </c>
      <c r="R53" s="136">
        <f>R54</f>
        <v>360700</v>
      </c>
      <c r="S53" s="54" t="s">
        <v>0</v>
      </c>
    </row>
    <row r="54" spans="1:19" ht="18.75" customHeight="1" x14ac:dyDescent="0.25">
      <c r="A54" s="53"/>
      <c r="B54" s="128"/>
      <c r="C54" s="129"/>
      <c r="D54" s="130"/>
      <c r="E54" s="131"/>
      <c r="F54" s="152" t="s">
        <v>8</v>
      </c>
      <c r="G54" s="152"/>
      <c r="H54" s="152"/>
      <c r="I54" s="152"/>
      <c r="J54" s="152"/>
      <c r="K54" s="132">
        <v>235</v>
      </c>
      <c r="L54" s="133">
        <v>5</v>
      </c>
      <c r="M54" s="133">
        <v>3</v>
      </c>
      <c r="N54" s="137">
        <v>7700090090</v>
      </c>
      <c r="O54" s="135">
        <v>0</v>
      </c>
      <c r="P54" s="136">
        <f>P55</f>
        <v>193600</v>
      </c>
      <c r="Q54" s="136">
        <f>Q55</f>
        <v>310500</v>
      </c>
      <c r="R54" s="136">
        <f>R55</f>
        <v>360700</v>
      </c>
      <c r="S54" s="54" t="s">
        <v>0</v>
      </c>
    </row>
    <row r="55" spans="1:19" ht="36" customHeight="1" x14ac:dyDescent="0.25">
      <c r="A55" s="53"/>
      <c r="B55" s="128"/>
      <c r="C55" s="129"/>
      <c r="D55" s="130"/>
      <c r="E55" s="131"/>
      <c r="F55" s="131"/>
      <c r="G55" s="152" t="s">
        <v>46</v>
      </c>
      <c r="H55" s="152"/>
      <c r="I55" s="152"/>
      <c r="J55" s="152"/>
      <c r="K55" s="132">
        <v>235</v>
      </c>
      <c r="L55" s="133">
        <v>5</v>
      </c>
      <c r="M55" s="133">
        <v>3</v>
      </c>
      <c r="N55" s="137">
        <v>7700090090</v>
      </c>
      <c r="O55" s="135" t="s">
        <v>3</v>
      </c>
      <c r="P55" s="136">
        <v>193600</v>
      </c>
      <c r="Q55" s="136">
        <v>310500</v>
      </c>
      <c r="R55" s="136">
        <v>360700</v>
      </c>
      <c r="S55" s="54" t="s">
        <v>0</v>
      </c>
    </row>
    <row r="56" spans="1:19" ht="36" customHeight="1" x14ac:dyDescent="0.25">
      <c r="A56" s="53"/>
      <c r="B56" s="128"/>
      <c r="C56" s="129"/>
      <c r="D56" s="130"/>
      <c r="E56" s="131"/>
      <c r="F56" s="131"/>
      <c r="G56" s="131"/>
      <c r="H56" s="131"/>
      <c r="I56" s="131"/>
      <c r="J56" s="131" t="s">
        <v>77</v>
      </c>
      <c r="K56" s="132">
        <v>235</v>
      </c>
      <c r="L56" s="133">
        <v>10</v>
      </c>
      <c r="M56" s="133">
        <v>3</v>
      </c>
      <c r="N56" s="137">
        <v>7700025050</v>
      </c>
      <c r="O56" s="135">
        <v>312</v>
      </c>
      <c r="P56" s="136">
        <v>70000</v>
      </c>
      <c r="Q56" s="136"/>
      <c r="R56" s="136"/>
      <c r="S56" s="54"/>
    </row>
    <row r="57" spans="1:19" ht="18.75" customHeight="1" x14ac:dyDescent="0.25">
      <c r="A57" s="53"/>
      <c r="B57" s="154" t="s">
        <v>7</v>
      </c>
      <c r="C57" s="155"/>
      <c r="D57" s="155"/>
      <c r="E57" s="155"/>
      <c r="F57" s="155"/>
      <c r="G57" s="155"/>
      <c r="H57" s="155"/>
      <c r="I57" s="155"/>
      <c r="J57" s="155"/>
      <c r="K57" s="123">
        <v>235</v>
      </c>
      <c r="L57" s="124">
        <v>8</v>
      </c>
      <c r="M57" s="124">
        <v>0</v>
      </c>
      <c r="N57" s="125">
        <v>0</v>
      </c>
      <c r="O57" s="126">
        <v>0</v>
      </c>
      <c r="P57" s="127">
        <f t="shared" ref="P57:Q59" si="7">P58</f>
        <v>1315200</v>
      </c>
      <c r="Q57" s="127">
        <f t="shared" si="7"/>
        <v>1215200</v>
      </c>
      <c r="R57" s="127">
        <f>R58</f>
        <v>1215200</v>
      </c>
      <c r="S57" s="54" t="s">
        <v>0</v>
      </c>
    </row>
    <row r="58" spans="1:19" ht="18" customHeight="1" x14ac:dyDescent="0.25">
      <c r="A58" s="53"/>
      <c r="B58" s="128"/>
      <c r="C58" s="129"/>
      <c r="D58" s="153" t="s">
        <v>6</v>
      </c>
      <c r="E58" s="153"/>
      <c r="F58" s="153"/>
      <c r="G58" s="153"/>
      <c r="H58" s="153"/>
      <c r="I58" s="153"/>
      <c r="J58" s="153"/>
      <c r="K58" s="123">
        <v>235</v>
      </c>
      <c r="L58" s="124">
        <v>8</v>
      </c>
      <c r="M58" s="124">
        <v>1</v>
      </c>
      <c r="N58" s="125">
        <v>0</v>
      </c>
      <c r="O58" s="126">
        <v>0</v>
      </c>
      <c r="P58" s="127">
        <f t="shared" si="7"/>
        <v>1315200</v>
      </c>
      <c r="Q58" s="127">
        <f t="shared" si="7"/>
        <v>1215200</v>
      </c>
      <c r="R58" s="127">
        <f>R59</f>
        <v>1215200</v>
      </c>
      <c r="S58" s="54" t="s">
        <v>0</v>
      </c>
    </row>
    <row r="59" spans="1:19" ht="39" customHeight="1" x14ac:dyDescent="0.25">
      <c r="A59" s="53"/>
      <c r="B59" s="128"/>
      <c r="C59" s="129"/>
      <c r="D59" s="130"/>
      <c r="E59" s="131"/>
      <c r="F59" s="131"/>
      <c r="G59" s="151" t="s">
        <v>5</v>
      </c>
      <c r="H59" s="152"/>
      <c r="I59" s="152"/>
      <c r="J59" s="152"/>
      <c r="K59" s="132">
        <v>235</v>
      </c>
      <c r="L59" s="133">
        <v>8</v>
      </c>
      <c r="M59" s="133">
        <v>1</v>
      </c>
      <c r="N59" s="137">
        <v>7700000000</v>
      </c>
      <c r="O59" s="135">
        <v>0</v>
      </c>
      <c r="P59" s="136">
        <f t="shared" si="7"/>
        <v>1315200</v>
      </c>
      <c r="Q59" s="136">
        <f t="shared" si="7"/>
        <v>1215200</v>
      </c>
      <c r="R59" s="136">
        <f>R60</f>
        <v>1215200</v>
      </c>
      <c r="S59" s="54" t="s">
        <v>0</v>
      </c>
    </row>
    <row r="60" spans="1:19" ht="36.6" customHeight="1" x14ac:dyDescent="0.25">
      <c r="A60" s="53"/>
      <c r="B60" s="128"/>
      <c r="C60" s="129"/>
      <c r="D60" s="130"/>
      <c r="E60" s="131"/>
      <c r="F60" s="131"/>
      <c r="G60" s="131"/>
      <c r="H60" s="131"/>
      <c r="I60" s="131"/>
      <c r="J60" s="139" t="s">
        <v>4</v>
      </c>
      <c r="K60" s="132">
        <v>235</v>
      </c>
      <c r="L60" s="133">
        <v>8</v>
      </c>
      <c r="M60" s="133">
        <v>1</v>
      </c>
      <c r="N60" s="137">
        <v>7700070030</v>
      </c>
      <c r="O60" s="135">
        <v>0</v>
      </c>
      <c r="P60" s="136">
        <f>P61+P62</f>
        <v>1315200</v>
      </c>
      <c r="Q60" s="136">
        <f>Q61+Q62</f>
        <v>1215200</v>
      </c>
      <c r="R60" s="136">
        <f>R61+R62</f>
        <v>1215200</v>
      </c>
      <c r="S60" s="54"/>
    </row>
    <row r="61" spans="1:19" ht="36.6" customHeight="1" x14ac:dyDescent="0.25">
      <c r="A61" s="53"/>
      <c r="B61" s="128"/>
      <c r="C61" s="129"/>
      <c r="D61" s="130"/>
      <c r="E61" s="131"/>
      <c r="F61" s="131"/>
      <c r="G61" s="151" t="s">
        <v>46</v>
      </c>
      <c r="H61" s="152"/>
      <c r="I61" s="152"/>
      <c r="J61" s="152"/>
      <c r="K61" s="132">
        <v>235</v>
      </c>
      <c r="L61" s="133">
        <v>8</v>
      </c>
      <c r="M61" s="133">
        <v>1</v>
      </c>
      <c r="N61" s="137">
        <v>7700070030</v>
      </c>
      <c r="O61" s="135">
        <v>244</v>
      </c>
      <c r="P61" s="136">
        <v>300000</v>
      </c>
      <c r="Q61" s="136">
        <v>300000</v>
      </c>
      <c r="R61" s="136">
        <v>300000</v>
      </c>
      <c r="S61" s="54"/>
    </row>
    <row r="62" spans="1:19" ht="24" customHeight="1" x14ac:dyDescent="0.25">
      <c r="A62" s="53"/>
      <c r="B62" s="128"/>
      <c r="C62" s="129"/>
      <c r="D62" s="130"/>
      <c r="E62" s="131"/>
      <c r="F62" s="131"/>
      <c r="G62" s="156" t="s">
        <v>2</v>
      </c>
      <c r="H62" s="156"/>
      <c r="I62" s="156"/>
      <c r="J62" s="156"/>
      <c r="K62" s="132">
        <v>235</v>
      </c>
      <c r="L62" s="133">
        <v>8</v>
      </c>
      <c r="M62" s="133">
        <v>1</v>
      </c>
      <c r="N62" s="137">
        <v>7700070030</v>
      </c>
      <c r="O62" s="135" t="s">
        <v>1</v>
      </c>
      <c r="P62" s="136">
        <v>1015200</v>
      </c>
      <c r="Q62" s="136">
        <v>915200</v>
      </c>
      <c r="R62" s="136">
        <v>915200</v>
      </c>
      <c r="S62" s="54"/>
    </row>
    <row r="63" spans="1:19" ht="19.5" customHeight="1" thickBot="1" x14ac:dyDescent="0.3">
      <c r="A63" s="18"/>
      <c r="B63" s="145">
        <v>0</v>
      </c>
      <c r="C63" s="146"/>
      <c r="D63" s="146"/>
      <c r="E63" s="146"/>
      <c r="F63" s="146"/>
      <c r="G63" s="146"/>
      <c r="H63" s="146"/>
      <c r="I63" s="146"/>
      <c r="J63" s="147" t="s">
        <v>40</v>
      </c>
      <c r="K63" s="148"/>
      <c r="L63" s="148"/>
      <c r="M63" s="148"/>
      <c r="N63" s="149"/>
      <c r="O63" s="149"/>
      <c r="P63" s="150">
        <v>5366320</v>
      </c>
      <c r="Q63" s="150">
        <f>Q11</f>
        <v>4803220</v>
      </c>
      <c r="R63" s="150">
        <f>R11</f>
        <v>4933420</v>
      </c>
      <c r="S63" s="8" t="s">
        <v>0</v>
      </c>
    </row>
    <row r="64" spans="1:19" ht="11.25" customHeight="1" x14ac:dyDescent="0.3">
      <c r="A64" s="18"/>
      <c r="B64" s="21"/>
      <c r="C64" s="21"/>
      <c r="D64" s="21"/>
      <c r="E64" s="21"/>
      <c r="F64" s="21"/>
      <c r="G64" s="21"/>
      <c r="H64" s="21"/>
      <c r="I64" s="21"/>
      <c r="J64" s="21"/>
      <c r="K64" s="7"/>
      <c r="L64" s="7"/>
      <c r="M64" s="7"/>
      <c r="N64" s="13"/>
      <c r="O64" s="13"/>
      <c r="P64" s="5"/>
      <c r="Q64" s="5"/>
      <c r="R64" s="5"/>
      <c r="S64" s="4" t="s">
        <v>0</v>
      </c>
    </row>
    <row r="65" spans="1:19" ht="12.75" customHeight="1" x14ac:dyDescent="0.3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3"/>
      <c r="L65" s="3"/>
      <c r="M65" s="3"/>
      <c r="N65" s="16"/>
      <c r="O65" s="16"/>
      <c r="P65" s="106"/>
      <c r="Q65" s="106"/>
      <c r="R65" s="106"/>
      <c r="S65" s="2"/>
    </row>
    <row r="66" spans="1:19" ht="12.75" customHeight="1" x14ac:dyDescent="0.2">
      <c r="A66" s="18"/>
      <c r="B66" s="19"/>
      <c r="C66" s="19"/>
      <c r="D66" s="19"/>
      <c r="E66" s="19"/>
      <c r="F66" s="19"/>
      <c r="G66" s="19"/>
      <c r="H66" s="19"/>
      <c r="I66" s="19"/>
      <c r="J66" s="22"/>
      <c r="K66" s="2"/>
      <c r="L66" s="2"/>
      <c r="M66" s="2"/>
    </row>
    <row r="67" spans="1:19" ht="12.75" customHeight="1" x14ac:dyDescent="0.2">
      <c r="A67" s="18"/>
      <c r="B67" s="19"/>
      <c r="C67" s="19"/>
      <c r="D67" s="19"/>
      <c r="E67" s="19"/>
      <c r="F67" s="19"/>
      <c r="G67" s="19"/>
      <c r="H67" s="19"/>
      <c r="I67" s="19"/>
      <c r="J67" s="22"/>
      <c r="K67" s="2"/>
      <c r="L67" s="2"/>
      <c r="M67" s="2"/>
    </row>
    <row r="68" spans="1:19" ht="12.75" customHeight="1" x14ac:dyDescent="0.2">
      <c r="A68" s="18"/>
      <c r="B68" s="19"/>
      <c r="C68" s="19"/>
      <c r="D68" s="19"/>
      <c r="E68" s="19"/>
      <c r="F68" s="19"/>
      <c r="G68" s="19"/>
      <c r="H68" s="19"/>
      <c r="I68" s="19"/>
      <c r="J68" s="22"/>
      <c r="K68" s="2"/>
      <c r="L68" s="2"/>
      <c r="M68" s="2"/>
    </row>
    <row r="69" spans="1:19" ht="12.75" customHeight="1" x14ac:dyDescent="0.2">
      <c r="A69" s="18"/>
      <c r="B69" s="19"/>
      <c r="C69" s="19"/>
      <c r="D69" s="19"/>
      <c r="E69" s="19"/>
      <c r="F69" s="19"/>
      <c r="G69" s="19"/>
      <c r="H69" s="19"/>
      <c r="I69" s="19"/>
      <c r="J69" s="22"/>
      <c r="K69" s="2"/>
      <c r="L69" s="2"/>
      <c r="M69" s="2"/>
    </row>
    <row r="70" spans="1:19" ht="12.75" customHeight="1" x14ac:dyDescent="0.2">
      <c r="A70" s="18"/>
      <c r="B70" s="19"/>
      <c r="C70" s="19"/>
      <c r="D70" s="19"/>
      <c r="E70" s="19"/>
      <c r="F70" s="19"/>
      <c r="G70" s="19"/>
      <c r="H70" s="19"/>
      <c r="I70" s="19"/>
      <c r="J70" s="22"/>
      <c r="K70" s="2"/>
      <c r="L70" s="2"/>
      <c r="M70" s="2"/>
    </row>
    <row r="71" spans="1:19" ht="12.75" customHeight="1" x14ac:dyDescent="0.2">
      <c r="A71" s="18"/>
      <c r="B71" s="19"/>
      <c r="C71" s="19"/>
      <c r="D71" s="19"/>
      <c r="E71" s="19"/>
      <c r="F71" s="19"/>
      <c r="G71" s="19"/>
      <c r="H71" s="19"/>
      <c r="I71" s="19"/>
      <c r="J71" s="22"/>
      <c r="K71" s="2"/>
      <c r="L71" s="2"/>
      <c r="M71" s="2"/>
    </row>
    <row r="72" spans="1:19" ht="12.75" customHeight="1" x14ac:dyDescent="0.2">
      <c r="A72" s="23"/>
      <c r="B72" s="24"/>
      <c r="C72" s="24"/>
      <c r="D72" s="24"/>
      <c r="E72" s="24"/>
      <c r="F72" s="24"/>
      <c r="G72" s="24"/>
      <c r="H72" s="24"/>
      <c r="I72" s="24"/>
      <c r="J72" s="22"/>
      <c r="K72" s="2"/>
      <c r="L72" s="2"/>
      <c r="M72" s="2"/>
    </row>
  </sheetData>
  <mergeCells count="51">
    <mergeCell ref="G34:J34"/>
    <mergeCell ref="G35:J35"/>
    <mergeCell ref="F49:J49"/>
    <mergeCell ref="E43:J43"/>
    <mergeCell ref="D36:J36"/>
    <mergeCell ref="D42:J42"/>
    <mergeCell ref="F40:J40"/>
    <mergeCell ref="G45:J45"/>
    <mergeCell ref="E39:J39"/>
    <mergeCell ref="G25:J25"/>
    <mergeCell ref="G21:J21"/>
    <mergeCell ref="G16:J16"/>
    <mergeCell ref="E19:J19"/>
    <mergeCell ref="G17:J17"/>
    <mergeCell ref="G23:J23"/>
    <mergeCell ref="G22:J22"/>
    <mergeCell ref="G24:J24"/>
    <mergeCell ref="F15:J15"/>
    <mergeCell ref="F20:J20"/>
    <mergeCell ref="F32:J32"/>
    <mergeCell ref="B7:R7"/>
    <mergeCell ref="B11:J11"/>
    <mergeCell ref="B12:J12"/>
    <mergeCell ref="B10:J10"/>
    <mergeCell ref="D18:J18"/>
    <mergeCell ref="E14:J14"/>
    <mergeCell ref="D13:J13"/>
    <mergeCell ref="B29:J29"/>
    <mergeCell ref="G28:J28"/>
    <mergeCell ref="G26:J26"/>
    <mergeCell ref="C31:J31"/>
    <mergeCell ref="G27:J27"/>
    <mergeCell ref="D30:J30"/>
    <mergeCell ref="G33:J33"/>
    <mergeCell ref="G62:J62"/>
    <mergeCell ref="E53:J53"/>
    <mergeCell ref="B57:J57"/>
    <mergeCell ref="G59:J59"/>
    <mergeCell ref="G55:J55"/>
    <mergeCell ref="D58:J58"/>
    <mergeCell ref="F54:J54"/>
    <mergeCell ref="B37:J37"/>
    <mergeCell ref="G41:J41"/>
    <mergeCell ref="G61:J61"/>
    <mergeCell ref="D52:J52"/>
    <mergeCell ref="B46:J46"/>
    <mergeCell ref="F44:J44"/>
    <mergeCell ref="D47:J47"/>
    <mergeCell ref="E48:J48"/>
    <mergeCell ref="B51:J51"/>
    <mergeCell ref="G50:J50"/>
  </mergeCells>
  <phoneticPr fontId="18" type="noConversion"/>
  <pageMargins left="0.98425196850393704" right="0.19685039370078741" top="0.98425196850393704" bottom="0.19685039370078741" header="0.51181102362204722" footer="0.51181102362204722"/>
  <pageSetup paperSize="9" scale="7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64"/>
  <sheetViews>
    <sheetView showGridLines="0" topLeftCell="A55" workbookViewId="0">
      <selection activeCell="J62" sqref="J62"/>
    </sheetView>
  </sheetViews>
  <sheetFormatPr defaultRowHeight="12.75" x14ac:dyDescent="0.2"/>
  <cols>
    <col min="1" max="1" width="1.42578125" style="25" customWidth="1"/>
    <col min="2" max="3" width="0.85546875" style="25" customWidth="1"/>
    <col min="4" max="4" width="0.7109375" style="25" customWidth="1"/>
    <col min="5" max="5" width="0.5703125" style="25" customWidth="1"/>
    <col min="6" max="6" width="0.7109375" style="25" customWidth="1"/>
    <col min="7" max="7" width="0.85546875" style="25" customWidth="1"/>
    <col min="8" max="8" width="0.5703125" style="25" customWidth="1"/>
    <col min="9" max="9" width="0.7109375" style="25" customWidth="1"/>
    <col min="10" max="10" width="75.140625" style="25" customWidth="1"/>
    <col min="11" max="11" width="0" style="1" hidden="1" customWidth="1"/>
    <col min="12" max="12" width="6.140625" style="1" customWidth="1"/>
    <col min="13" max="13" width="6.28515625" style="1" customWidth="1"/>
    <col min="14" max="14" width="15.5703125" style="33" customWidth="1"/>
    <col min="15" max="15" width="7.140625" style="17" customWidth="1"/>
    <col min="16" max="23" width="0" style="1" hidden="1" customWidth="1"/>
    <col min="24" max="24" width="16" style="1" customWidth="1"/>
    <col min="25" max="25" width="0.7109375" style="1" customWidth="1"/>
    <col min="26" max="16384" width="9.140625" style="1"/>
  </cols>
  <sheetData>
    <row r="1" spans="1:32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N1" s="26" t="s">
        <v>50</v>
      </c>
    </row>
    <row r="2" spans="1:32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N2" s="26" t="s">
        <v>53</v>
      </c>
    </row>
    <row r="3" spans="1:32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N3" s="26" t="s">
        <v>43</v>
      </c>
    </row>
    <row r="4" spans="1:32" ht="18.600000000000001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N4" s="28" t="s">
        <v>55</v>
      </c>
    </row>
    <row r="5" spans="1:32" ht="8.4499999999999993" customHeight="1" x14ac:dyDescent="0.3">
      <c r="A5" s="1"/>
      <c r="B5" s="3"/>
      <c r="C5" s="3"/>
      <c r="D5" s="3"/>
      <c r="E5" s="3"/>
      <c r="F5" s="3"/>
      <c r="G5" s="3"/>
      <c r="H5" s="3"/>
      <c r="I5" s="3"/>
      <c r="J5" s="11"/>
      <c r="K5" s="12"/>
      <c r="L5" s="12"/>
      <c r="M5" s="12"/>
      <c r="N5" s="38"/>
      <c r="O5" s="13"/>
      <c r="P5" s="12"/>
      <c r="Q5" s="11"/>
      <c r="R5" s="12"/>
      <c r="S5" s="3"/>
      <c r="T5" s="3"/>
      <c r="U5" s="3"/>
      <c r="V5" s="3"/>
      <c r="W5" s="2"/>
      <c r="X5" s="2"/>
    </row>
    <row r="6" spans="1:32" ht="44.25" customHeight="1" x14ac:dyDescent="0.2">
      <c r="A6" s="1"/>
      <c r="B6" s="166" t="s">
        <v>56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</row>
    <row r="7" spans="1:32" ht="16.5" customHeight="1" thickBot="1" x14ac:dyDescent="0.3">
      <c r="A7" s="27"/>
      <c r="B7" s="1"/>
      <c r="C7" s="1"/>
      <c r="D7" s="1"/>
      <c r="E7" s="1"/>
      <c r="F7" s="1"/>
      <c r="G7" s="1"/>
      <c r="H7" s="1"/>
      <c r="I7" s="1"/>
      <c r="J7" s="1"/>
      <c r="N7" s="39"/>
      <c r="O7" s="1"/>
      <c r="X7" s="1" t="s">
        <v>42</v>
      </c>
      <c r="Y7" s="2"/>
      <c r="Z7" s="37"/>
      <c r="AA7" s="37"/>
      <c r="AB7" s="42"/>
      <c r="AC7" s="42"/>
      <c r="AD7" s="42"/>
      <c r="AE7" s="42"/>
      <c r="AF7" s="42"/>
    </row>
    <row r="8" spans="1:32" ht="36.75" customHeight="1" x14ac:dyDescent="0.2">
      <c r="A8" s="18"/>
      <c r="B8" s="167" t="s">
        <v>38</v>
      </c>
      <c r="C8" s="168"/>
      <c r="D8" s="168"/>
      <c r="E8" s="168"/>
      <c r="F8" s="168"/>
      <c r="G8" s="168"/>
      <c r="H8" s="168"/>
      <c r="I8" s="168"/>
      <c r="J8" s="168"/>
      <c r="K8" s="84" t="s">
        <v>36</v>
      </c>
      <c r="L8" s="84" t="s">
        <v>35</v>
      </c>
      <c r="M8" s="84" t="s">
        <v>34</v>
      </c>
      <c r="N8" s="85" t="s">
        <v>33</v>
      </c>
      <c r="O8" s="86" t="s">
        <v>32</v>
      </c>
      <c r="P8" s="84" t="s">
        <v>31</v>
      </c>
      <c r="Q8" s="84" t="s">
        <v>30</v>
      </c>
      <c r="R8" s="84" t="s">
        <v>29</v>
      </c>
      <c r="S8" s="84" t="s">
        <v>28</v>
      </c>
      <c r="T8" s="84" t="s">
        <v>27</v>
      </c>
      <c r="U8" s="84" t="s">
        <v>26</v>
      </c>
      <c r="V8" s="84" t="s">
        <v>25</v>
      </c>
      <c r="W8" s="87"/>
      <c r="X8" s="88" t="s">
        <v>39</v>
      </c>
      <c r="Y8" s="10" t="s">
        <v>0</v>
      </c>
      <c r="Z8" s="35"/>
    </row>
    <row r="9" spans="1:32" ht="24" customHeight="1" x14ac:dyDescent="0.3">
      <c r="A9" s="53"/>
      <c r="B9" s="169" t="s">
        <v>24</v>
      </c>
      <c r="C9" s="170"/>
      <c r="D9" s="170"/>
      <c r="E9" s="170"/>
      <c r="F9" s="170"/>
      <c r="G9" s="170"/>
      <c r="H9" s="170"/>
      <c r="I9" s="170"/>
      <c r="J9" s="170"/>
      <c r="K9" s="56">
        <v>100</v>
      </c>
      <c r="L9" s="57">
        <v>1</v>
      </c>
      <c r="M9" s="57">
        <v>0</v>
      </c>
      <c r="N9" s="58">
        <v>0</v>
      </c>
      <c r="O9" s="14">
        <v>0</v>
      </c>
      <c r="P9" s="9"/>
      <c r="Q9" s="59">
        <v>0</v>
      </c>
      <c r="R9" s="171"/>
      <c r="S9" s="171"/>
      <c r="T9" s="171"/>
      <c r="U9" s="171"/>
      <c r="V9" s="43">
        <v>0</v>
      </c>
      <c r="W9" s="60">
        <v>0</v>
      </c>
      <c r="X9" s="89">
        <f>X10+X14</f>
        <v>1763532</v>
      </c>
      <c r="Y9" s="54" t="s">
        <v>0</v>
      </c>
      <c r="Z9" s="36"/>
    </row>
    <row r="10" spans="1:32" ht="43.15" customHeight="1" x14ac:dyDescent="0.3">
      <c r="A10" s="53"/>
      <c r="B10" s="30"/>
      <c r="C10" s="20"/>
      <c r="D10" s="172" t="s">
        <v>23</v>
      </c>
      <c r="E10" s="172"/>
      <c r="F10" s="172"/>
      <c r="G10" s="172"/>
      <c r="H10" s="172"/>
      <c r="I10" s="172"/>
      <c r="J10" s="172"/>
      <c r="K10" s="56">
        <v>102</v>
      </c>
      <c r="L10" s="57">
        <v>1</v>
      </c>
      <c r="M10" s="57">
        <v>2</v>
      </c>
      <c r="N10" s="58">
        <v>0</v>
      </c>
      <c r="O10" s="14">
        <v>0</v>
      </c>
      <c r="P10" s="9"/>
      <c r="Q10" s="59">
        <v>0</v>
      </c>
      <c r="R10" s="171"/>
      <c r="S10" s="171"/>
      <c r="T10" s="171"/>
      <c r="U10" s="171"/>
      <c r="V10" s="43">
        <v>0</v>
      </c>
      <c r="W10" s="60">
        <v>0</v>
      </c>
      <c r="X10" s="90">
        <v>469800</v>
      </c>
      <c r="Y10" s="54" t="s">
        <v>0</v>
      </c>
      <c r="Z10" s="36"/>
    </row>
    <row r="11" spans="1:32" ht="25.9" customHeight="1" x14ac:dyDescent="0.3">
      <c r="A11" s="53"/>
      <c r="B11" s="30"/>
      <c r="C11" s="20"/>
      <c r="D11" s="32"/>
      <c r="E11" s="173" t="s">
        <v>5</v>
      </c>
      <c r="F11" s="173"/>
      <c r="G11" s="173"/>
      <c r="H11" s="173"/>
      <c r="I11" s="173"/>
      <c r="J11" s="173"/>
      <c r="K11" s="56">
        <v>102</v>
      </c>
      <c r="L11" s="61">
        <v>1</v>
      </c>
      <c r="M11" s="61">
        <v>2</v>
      </c>
      <c r="N11" s="62">
        <v>7700000000</v>
      </c>
      <c r="O11" s="15">
        <v>0</v>
      </c>
      <c r="P11" s="9"/>
      <c r="Q11" s="59">
        <v>0</v>
      </c>
      <c r="R11" s="174"/>
      <c r="S11" s="174"/>
      <c r="T11" s="174"/>
      <c r="U11" s="174"/>
      <c r="V11" s="43">
        <v>0</v>
      </c>
      <c r="W11" s="60">
        <v>0</v>
      </c>
      <c r="X11" s="91">
        <f>X12</f>
        <v>469800</v>
      </c>
      <c r="Y11" s="54" t="s">
        <v>0</v>
      </c>
      <c r="Z11" s="36"/>
    </row>
    <row r="12" spans="1:32" ht="22.15" customHeight="1" x14ac:dyDescent="0.3">
      <c r="A12" s="53"/>
      <c r="B12" s="30"/>
      <c r="C12" s="20"/>
      <c r="D12" s="32"/>
      <c r="E12" s="31"/>
      <c r="F12" s="173" t="s">
        <v>22</v>
      </c>
      <c r="G12" s="173"/>
      <c r="H12" s="173"/>
      <c r="I12" s="173"/>
      <c r="J12" s="173"/>
      <c r="K12" s="56">
        <v>102</v>
      </c>
      <c r="L12" s="61">
        <v>1</v>
      </c>
      <c r="M12" s="61">
        <v>2</v>
      </c>
      <c r="N12" s="62">
        <v>7700010010</v>
      </c>
      <c r="O12" s="15">
        <v>0</v>
      </c>
      <c r="P12" s="9"/>
      <c r="Q12" s="59">
        <v>0</v>
      </c>
      <c r="R12" s="174"/>
      <c r="S12" s="174"/>
      <c r="T12" s="174"/>
      <c r="U12" s="174"/>
      <c r="V12" s="43">
        <v>0</v>
      </c>
      <c r="W12" s="60">
        <v>0</v>
      </c>
      <c r="X12" s="91">
        <f>X13</f>
        <v>469800</v>
      </c>
      <c r="Y12" s="54" t="s">
        <v>0</v>
      </c>
      <c r="Z12" s="36"/>
    </row>
    <row r="13" spans="1:32" ht="33.6" customHeight="1" x14ac:dyDescent="0.3">
      <c r="A13" s="53"/>
      <c r="B13" s="30"/>
      <c r="C13" s="20"/>
      <c r="D13" s="32"/>
      <c r="E13" s="31"/>
      <c r="F13" s="31"/>
      <c r="G13" s="175" t="s">
        <v>49</v>
      </c>
      <c r="H13" s="173"/>
      <c r="I13" s="173"/>
      <c r="J13" s="173"/>
      <c r="K13" s="56">
        <v>102</v>
      </c>
      <c r="L13" s="61">
        <v>1</v>
      </c>
      <c r="M13" s="61">
        <v>2</v>
      </c>
      <c r="N13" s="62">
        <v>7700010010</v>
      </c>
      <c r="O13" s="15">
        <v>120</v>
      </c>
      <c r="P13" s="9"/>
      <c r="Q13" s="59">
        <v>10000</v>
      </c>
      <c r="R13" s="174"/>
      <c r="S13" s="174"/>
      <c r="T13" s="174"/>
      <c r="U13" s="174"/>
      <c r="V13" s="43">
        <v>0</v>
      </c>
      <c r="W13" s="60">
        <v>0</v>
      </c>
      <c r="X13" s="91">
        <v>469800</v>
      </c>
      <c r="Y13" s="54" t="s">
        <v>0</v>
      </c>
    </row>
    <row r="14" spans="1:32" ht="61.9" customHeight="1" x14ac:dyDescent="0.3">
      <c r="A14" s="53"/>
      <c r="B14" s="30"/>
      <c r="C14" s="20"/>
      <c r="D14" s="172" t="s">
        <v>21</v>
      </c>
      <c r="E14" s="172"/>
      <c r="F14" s="172"/>
      <c r="G14" s="172"/>
      <c r="H14" s="172"/>
      <c r="I14" s="172"/>
      <c r="J14" s="172"/>
      <c r="K14" s="56">
        <v>104</v>
      </c>
      <c r="L14" s="57">
        <v>1</v>
      </c>
      <c r="M14" s="57">
        <v>4</v>
      </c>
      <c r="N14" s="58">
        <v>0</v>
      </c>
      <c r="O14" s="14">
        <v>0</v>
      </c>
      <c r="P14" s="9"/>
      <c r="Q14" s="59">
        <v>0</v>
      </c>
      <c r="R14" s="171"/>
      <c r="S14" s="171"/>
      <c r="T14" s="171"/>
      <c r="U14" s="171"/>
      <c r="V14" s="43">
        <v>0</v>
      </c>
      <c r="W14" s="60">
        <v>0</v>
      </c>
      <c r="X14" s="89">
        <f>X15</f>
        <v>1293732</v>
      </c>
      <c r="Y14" s="54" t="s">
        <v>0</v>
      </c>
    </row>
    <row r="15" spans="1:32" ht="25.9" customHeight="1" x14ac:dyDescent="0.3">
      <c r="A15" s="53"/>
      <c r="B15" s="30"/>
      <c r="C15" s="20"/>
      <c r="D15" s="32"/>
      <c r="E15" s="173" t="s">
        <v>5</v>
      </c>
      <c r="F15" s="173"/>
      <c r="G15" s="173"/>
      <c r="H15" s="173"/>
      <c r="I15" s="173"/>
      <c r="J15" s="173"/>
      <c r="K15" s="56">
        <v>104</v>
      </c>
      <c r="L15" s="61">
        <v>1</v>
      </c>
      <c r="M15" s="61">
        <v>4</v>
      </c>
      <c r="N15" s="62">
        <v>7700000000</v>
      </c>
      <c r="O15" s="15">
        <v>0</v>
      </c>
      <c r="P15" s="9"/>
      <c r="Q15" s="59">
        <v>0</v>
      </c>
      <c r="R15" s="174"/>
      <c r="S15" s="174"/>
      <c r="T15" s="174"/>
      <c r="U15" s="174"/>
      <c r="V15" s="43">
        <v>0</v>
      </c>
      <c r="W15" s="60">
        <v>0</v>
      </c>
      <c r="X15" s="91">
        <f>X16</f>
        <v>1293732</v>
      </c>
      <c r="Y15" s="54" t="s">
        <v>0</v>
      </c>
    </row>
    <row r="16" spans="1:32" ht="18" customHeight="1" x14ac:dyDescent="0.3">
      <c r="A16" s="53"/>
      <c r="B16" s="30"/>
      <c r="C16" s="20"/>
      <c r="D16" s="32"/>
      <c r="E16" s="31"/>
      <c r="F16" s="173" t="s">
        <v>20</v>
      </c>
      <c r="G16" s="173"/>
      <c r="H16" s="173"/>
      <c r="I16" s="173"/>
      <c r="J16" s="173"/>
      <c r="K16" s="56">
        <v>104</v>
      </c>
      <c r="L16" s="61">
        <v>1</v>
      </c>
      <c r="M16" s="61">
        <v>4</v>
      </c>
      <c r="N16" s="62">
        <v>7700010020</v>
      </c>
      <c r="O16" s="15">
        <v>0</v>
      </c>
      <c r="P16" s="9"/>
      <c r="Q16" s="59">
        <v>0</v>
      </c>
      <c r="R16" s="174"/>
      <c r="S16" s="174"/>
      <c r="T16" s="174"/>
      <c r="U16" s="174"/>
      <c r="V16" s="43">
        <v>0</v>
      </c>
      <c r="W16" s="60">
        <v>0</v>
      </c>
      <c r="X16" s="91">
        <f>X17+X18+X19+X20</f>
        <v>1293732</v>
      </c>
      <c r="Y16" s="54" t="s">
        <v>0</v>
      </c>
    </row>
    <row r="17" spans="1:25" ht="25.9" customHeight="1" x14ac:dyDescent="0.3">
      <c r="A17" s="53"/>
      <c r="B17" s="30"/>
      <c r="C17" s="20"/>
      <c r="D17" s="32"/>
      <c r="E17" s="31"/>
      <c r="F17" s="31"/>
      <c r="G17" s="173" t="s">
        <v>49</v>
      </c>
      <c r="H17" s="173"/>
      <c r="I17" s="173"/>
      <c r="J17" s="173"/>
      <c r="K17" s="56">
        <v>104</v>
      </c>
      <c r="L17" s="61">
        <v>1</v>
      </c>
      <c r="M17" s="61">
        <v>4</v>
      </c>
      <c r="N17" s="62">
        <v>7700010020</v>
      </c>
      <c r="O17" s="45">
        <v>120</v>
      </c>
      <c r="P17" s="9"/>
      <c r="Q17" s="59">
        <v>10000</v>
      </c>
      <c r="R17" s="174"/>
      <c r="S17" s="174"/>
      <c r="T17" s="174"/>
      <c r="U17" s="174"/>
      <c r="V17" s="43">
        <v>0</v>
      </c>
      <c r="W17" s="60">
        <v>0</v>
      </c>
      <c r="X17" s="91">
        <f>550000+10432+166000</f>
        <v>726432</v>
      </c>
      <c r="Y17" s="54" t="s">
        <v>0</v>
      </c>
    </row>
    <row r="18" spans="1:25" ht="33.6" customHeight="1" x14ac:dyDescent="0.3">
      <c r="A18" s="53"/>
      <c r="B18" s="30"/>
      <c r="C18" s="20"/>
      <c r="D18" s="32"/>
      <c r="E18" s="31"/>
      <c r="F18" s="31"/>
      <c r="G18" s="173" t="s">
        <v>46</v>
      </c>
      <c r="H18" s="173"/>
      <c r="I18" s="173"/>
      <c r="J18" s="173"/>
      <c r="K18" s="56">
        <v>104</v>
      </c>
      <c r="L18" s="61">
        <v>1</v>
      </c>
      <c r="M18" s="61">
        <v>4</v>
      </c>
      <c r="N18" s="62">
        <v>7700010020</v>
      </c>
      <c r="O18" s="45">
        <v>240</v>
      </c>
      <c r="P18" s="9"/>
      <c r="Q18" s="59">
        <v>10000</v>
      </c>
      <c r="R18" s="174"/>
      <c r="S18" s="174"/>
      <c r="T18" s="174"/>
      <c r="U18" s="174"/>
      <c r="V18" s="43">
        <v>0</v>
      </c>
      <c r="W18" s="60">
        <v>0</v>
      </c>
      <c r="X18" s="91">
        <f>110000+448519</f>
        <v>558519</v>
      </c>
      <c r="Y18" s="54" t="s">
        <v>0</v>
      </c>
    </row>
    <row r="19" spans="1:25" ht="22.15" customHeight="1" x14ac:dyDescent="0.3">
      <c r="A19" s="53"/>
      <c r="B19" s="30"/>
      <c r="C19" s="20"/>
      <c r="D19" s="32"/>
      <c r="E19" s="31"/>
      <c r="F19" s="31"/>
      <c r="G19" s="173" t="s">
        <v>2</v>
      </c>
      <c r="H19" s="173"/>
      <c r="I19" s="173"/>
      <c r="J19" s="173"/>
      <c r="K19" s="56">
        <v>104</v>
      </c>
      <c r="L19" s="61">
        <v>1</v>
      </c>
      <c r="M19" s="61">
        <v>4</v>
      </c>
      <c r="N19" s="62">
        <v>7700010020</v>
      </c>
      <c r="O19" s="15" t="s">
        <v>1</v>
      </c>
      <c r="P19" s="9"/>
      <c r="Q19" s="59">
        <v>10000</v>
      </c>
      <c r="R19" s="174"/>
      <c r="S19" s="174"/>
      <c r="T19" s="174"/>
      <c r="U19" s="174"/>
      <c r="V19" s="43">
        <v>0</v>
      </c>
      <c r="W19" s="60">
        <v>0</v>
      </c>
      <c r="X19" s="91">
        <v>6100</v>
      </c>
      <c r="Y19" s="54" t="s">
        <v>0</v>
      </c>
    </row>
    <row r="20" spans="1:25" ht="25.9" customHeight="1" x14ac:dyDescent="0.3">
      <c r="A20" s="53"/>
      <c r="B20" s="30"/>
      <c r="C20" s="20"/>
      <c r="D20" s="32"/>
      <c r="E20" s="31"/>
      <c r="F20" s="31"/>
      <c r="G20" s="173" t="s">
        <v>18</v>
      </c>
      <c r="H20" s="173"/>
      <c r="I20" s="173"/>
      <c r="J20" s="173"/>
      <c r="K20" s="56">
        <v>104</v>
      </c>
      <c r="L20" s="61">
        <v>1</v>
      </c>
      <c r="M20" s="61">
        <v>4</v>
      </c>
      <c r="N20" s="62">
        <v>7700010020</v>
      </c>
      <c r="O20" s="45">
        <v>850</v>
      </c>
      <c r="P20" s="9"/>
      <c r="Q20" s="59">
        <v>10000</v>
      </c>
      <c r="R20" s="174"/>
      <c r="S20" s="174"/>
      <c r="T20" s="174"/>
      <c r="U20" s="174"/>
      <c r="V20" s="43">
        <v>0</v>
      </c>
      <c r="W20" s="60">
        <v>0</v>
      </c>
      <c r="X20" s="91">
        <f>1577+1104</f>
        <v>2681</v>
      </c>
      <c r="Y20" s="54" t="s">
        <v>0</v>
      </c>
    </row>
    <row r="21" spans="1:25" ht="21" customHeight="1" x14ac:dyDescent="0.3">
      <c r="A21" s="53"/>
      <c r="B21" s="169" t="s">
        <v>47</v>
      </c>
      <c r="C21" s="170"/>
      <c r="D21" s="170"/>
      <c r="E21" s="170"/>
      <c r="F21" s="170"/>
      <c r="G21" s="170"/>
      <c r="H21" s="170"/>
      <c r="I21" s="170"/>
      <c r="J21" s="170"/>
      <c r="K21" s="56">
        <v>300</v>
      </c>
      <c r="L21" s="57">
        <v>2</v>
      </c>
      <c r="M21" s="57">
        <v>0</v>
      </c>
      <c r="N21" s="58">
        <v>0</v>
      </c>
      <c r="O21" s="14">
        <v>0</v>
      </c>
      <c r="P21" s="9"/>
      <c r="Q21" s="59">
        <v>0</v>
      </c>
      <c r="R21" s="171"/>
      <c r="S21" s="171"/>
      <c r="T21" s="171"/>
      <c r="U21" s="171"/>
      <c r="V21" s="43">
        <v>0</v>
      </c>
      <c r="W21" s="60">
        <v>0</v>
      </c>
      <c r="X21" s="90">
        <f>X22</f>
        <v>76200</v>
      </c>
      <c r="Y21" s="54"/>
    </row>
    <row r="22" spans="1:25" ht="22.15" customHeight="1" x14ac:dyDescent="0.3">
      <c r="A22" s="53"/>
      <c r="B22" s="30"/>
      <c r="C22" s="55"/>
      <c r="D22" s="55"/>
      <c r="E22" s="55"/>
      <c r="F22" s="55"/>
      <c r="G22" s="55"/>
      <c r="H22" s="55"/>
      <c r="I22" s="55"/>
      <c r="J22" s="55" t="s">
        <v>48</v>
      </c>
      <c r="K22" s="56"/>
      <c r="L22" s="57">
        <v>2</v>
      </c>
      <c r="M22" s="57">
        <v>3</v>
      </c>
      <c r="N22" s="58">
        <v>0</v>
      </c>
      <c r="O22" s="14">
        <v>0</v>
      </c>
      <c r="P22" s="9"/>
      <c r="Q22" s="59"/>
      <c r="R22" s="29"/>
      <c r="S22" s="29"/>
      <c r="T22" s="29"/>
      <c r="U22" s="29"/>
      <c r="V22" s="43"/>
      <c r="W22" s="60"/>
      <c r="X22" s="90">
        <f>X23</f>
        <v>76200</v>
      </c>
      <c r="Y22" s="54"/>
    </row>
    <row r="23" spans="1:25" ht="24.6" customHeight="1" x14ac:dyDescent="0.3">
      <c r="A23" s="53"/>
      <c r="B23" s="30"/>
      <c r="C23" s="178" t="s">
        <v>5</v>
      </c>
      <c r="D23" s="178"/>
      <c r="E23" s="178"/>
      <c r="F23" s="178"/>
      <c r="G23" s="178"/>
      <c r="H23" s="178"/>
      <c r="I23" s="178"/>
      <c r="J23" s="178"/>
      <c r="K23" s="56"/>
      <c r="L23" s="63">
        <v>2</v>
      </c>
      <c r="M23" s="63">
        <v>3</v>
      </c>
      <c r="N23" s="64">
        <v>7700000000</v>
      </c>
      <c r="O23" s="46">
        <v>0</v>
      </c>
      <c r="P23" s="65"/>
      <c r="Q23" s="66"/>
      <c r="R23" s="47"/>
      <c r="S23" s="47"/>
      <c r="T23" s="47"/>
      <c r="U23" s="47"/>
      <c r="V23" s="47"/>
      <c r="W23" s="67"/>
      <c r="X23" s="92">
        <f>X24</f>
        <v>76200</v>
      </c>
      <c r="Y23" s="54"/>
    </row>
    <row r="24" spans="1:25" ht="33" customHeight="1" x14ac:dyDescent="0.3">
      <c r="A24" s="53"/>
      <c r="B24" s="30"/>
      <c r="C24" s="55"/>
      <c r="D24" s="55"/>
      <c r="E24" s="55"/>
      <c r="F24" s="176" t="s">
        <v>51</v>
      </c>
      <c r="G24" s="177"/>
      <c r="H24" s="177"/>
      <c r="I24" s="177"/>
      <c r="J24" s="177"/>
      <c r="K24" s="56"/>
      <c r="L24" s="63">
        <v>2</v>
      </c>
      <c r="M24" s="63">
        <v>3</v>
      </c>
      <c r="N24" s="64">
        <v>7700051180</v>
      </c>
      <c r="O24" s="46">
        <v>0</v>
      </c>
      <c r="P24" s="65"/>
      <c r="Q24" s="66"/>
      <c r="R24" s="47"/>
      <c r="S24" s="47"/>
      <c r="T24" s="47"/>
      <c r="U24" s="47"/>
      <c r="V24" s="47"/>
      <c r="W24" s="67"/>
      <c r="X24" s="92">
        <f>X25+X26</f>
        <v>76200</v>
      </c>
      <c r="Y24" s="54"/>
    </row>
    <row r="25" spans="1:25" ht="36" customHeight="1" x14ac:dyDescent="0.3">
      <c r="A25" s="53"/>
      <c r="B25" s="30"/>
      <c r="C25" s="55"/>
      <c r="D25" s="55"/>
      <c r="E25" s="55"/>
      <c r="F25" s="55"/>
      <c r="G25" s="173" t="s">
        <v>49</v>
      </c>
      <c r="H25" s="173"/>
      <c r="I25" s="173"/>
      <c r="J25" s="173"/>
      <c r="K25" s="56"/>
      <c r="L25" s="63">
        <v>2</v>
      </c>
      <c r="M25" s="63">
        <v>3</v>
      </c>
      <c r="N25" s="64">
        <v>7700051180</v>
      </c>
      <c r="O25" s="48">
        <v>120</v>
      </c>
      <c r="P25" s="65"/>
      <c r="Q25" s="66"/>
      <c r="R25" s="47"/>
      <c r="S25" s="47"/>
      <c r="T25" s="47"/>
      <c r="U25" s="47"/>
      <c r="V25" s="47"/>
      <c r="W25" s="67"/>
      <c r="X25" s="92">
        <f>46100+13900</f>
        <v>60000</v>
      </c>
      <c r="Y25" s="54"/>
    </row>
    <row r="26" spans="1:25" ht="34.9" customHeight="1" x14ac:dyDescent="0.3">
      <c r="A26" s="53"/>
      <c r="B26" s="30"/>
      <c r="C26" s="20"/>
      <c r="D26" s="175" t="s">
        <v>46</v>
      </c>
      <c r="E26" s="175"/>
      <c r="F26" s="175"/>
      <c r="G26" s="175"/>
      <c r="H26" s="175"/>
      <c r="I26" s="175"/>
      <c r="J26" s="175"/>
      <c r="K26" s="56">
        <v>310</v>
      </c>
      <c r="L26" s="63">
        <v>2</v>
      </c>
      <c r="M26" s="63">
        <v>3</v>
      </c>
      <c r="N26" s="64">
        <v>7700051180</v>
      </c>
      <c r="O26" s="48">
        <v>240</v>
      </c>
      <c r="P26" s="65"/>
      <c r="Q26" s="66">
        <v>0</v>
      </c>
      <c r="R26" s="179"/>
      <c r="S26" s="179"/>
      <c r="T26" s="179"/>
      <c r="U26" s="179"/>
      <c r="V26" s="47">
        <v>0</v>
      </c>
      <c r="W26" s="67">
        <v>0</v>
      </c>
      <c r="X26" s="92">
        <f>8000+8200</f>
        <v>16200</v>
      </c>
      <c r="Y26" s="54"/>
    </row>
    <row r="27" spans="1:25" ht="37.15" customHeight="1" x14ac:dyDescent="0.3">
      <c r="A27" s="53"/>
      <c r="B27" s="169" t="s">
        <v>16</v>
      </c>
      <c r="C27" s="170"/>
      <c r="D27" s="170"/>
      <c r="E27" s="170"/>
      <c r="F27" s="170"/>
      <c r="G27" s="170"/>
      <c r="H27" s="170"/>
      <c r="I27" s="170"/>
      <c r="J27" s="170"/>
      <c r="K27" s="56">
        <v>300</v>
      </c>
      <c r="L27" s="57">
        <v>3</v>
      </c>
      <c r="M27" s="57">
        <v>0</v>
      </c>
      <c r="N27" s="58">
        <v>0</v>
      </c>
      <c r="O27" s="14">
        <v>0</v>
      </c>
      <c r="P27" s="9"/>
      <c r="Q27" s="59">
        <v>0</v>
      </c>
      <c r="R27" s="171"/>
      <c r="S27" s="171"/>
      <c r="T27" s="171"/>
      <c r="U27" s="171"/>
      <c r="V27" s="43">
        <v>0</v>
      </c>
      <c r="W27" s="60">
        <v>0</v>
      </c>
      <c r="X27" s="90">
        <f>X28+X32</f>
        <v>38000</v>
      </c>
      <c r="Y27" s="54" t="s">
        <v>0</v>
      </c>
    </row>
    <row r="28" spans="1:25" ht="20.45" customHeight="1" x14ac:dyDescent="0.3">
      <c r="A28" s="53"/>
      <c r="B28" s="30"/>
      <c r="C28" s="55"/>
      <c r="D28" s="55"/>
      <c r="E28" s="55"/>
      <c r="F28" s="55"/>
      <c r="G28" s="55"/>
      <c r="H28" s="55"/>
      <c r="I28" s="55"/>
      <c r="J28" s="55" t="s">
        <v>44</v>
      </c>
      <c r="K28" s="56"/>
      <c r="L28" s="57">
        <v>3</v>
      </c>
      <c r="M28" s="57">
        <v>4</v>
      </c>
      <c r="N28" s="58">
        <v>0</v>
      </c>
      <c r="O28" s="14">
        <v>0</v>
      </c>
      <c r="P28" s="9"/>
      <c r="Q28" s="59"/>
      <c r="R28" s="29"/>
      <c r="S28" s="29"/>
      <c r="T28" s="29"/>
      <c r="U28" s="29"/>
      <c r="V28" s="43"/>
      <c r="W28" s="60"/>
      <c r="X28" s="90">
        <f>X29</f>
        <v>5000</v>
      </c>
      <c r="Y28" s="54"/>
    </row>
    <row r="29" spans="1:25" ht="27.6" customHeight="1" x14ac:dyDescent="0.3">
      <c r="A29" s="53"/>
      <c r="B29" s="30"/>
      <c r="C29" s="55"/>
      <c r="D29" s="55"/>
      <c r="E29" s="173" t="s">
        <v>5</v>
      </c>
      <c r="F29" s="173"/>
      <c r="G29" s="173"/>
      <c r="H29" s="173"/>
      <c r="I29" s="173"/>
      <c r="J29" s="173"/>
      <c r="K29" s="56"/>
      <c r="L29" s="63">
        <v>3</v>
      </c>
      <c r="M29" s="63">
        <v>4</v>
      </c>
      <c r="N29" s="68">
        <v>7700000000</v>
      </c>
      <c r="O29" s="46">
        <v>0</v>
      </c>
      <c r="P29" s="65"/>
      <c r="Q29" s="66"/>
      <c r="R29" s="47"/>
      <c r="S29" s="47"/>
      <c r="T29" s="47"/>
      <c r="U29" s="47"/>
      <c r="V29" s="47"/>
      <c r="W29" s="67"/>
      <c r="X29" s="92">
        <f>X30</f>
        <v>5000</v>
      </c>
      <c r="Y29" s="54"/>
    </row>
    <row r="30" spans="1:25" ht="115.15" customHeight="1" x14ac:dyDescent="0.3">
      <c r="A30" s="53"/>
      <c r="B30" s="30"/>
      <c r="C30" s="55"/>
      <c r="D30" s="55"/>
      <c r="E30" s="55"/>
      <c r="F30" s="176" t="s">
        <v>52</v>
      </c>
      <c r="G30" s="177"/>
      <c r="H30" s="177"/>
      <c r="I30" s="177"/>
      <c r="J30" s="177"/>
      <c r="K30" s="56"/>
      <c r="L30" s="63">
        <v>3</v>
      </c>
      <c r="M30" s="63">
        <v>4</v>
      </c>
      <c r="N30" s="68">
        <v>7700059300</v>
      </c>
      <c r="O30" s="46">
        <v>0</v>
      </c>
      <c r="P30" s="65"/>
      <c r="Q30" s="66"/>
      <c r="R30" s="47"/>
      <c r="S30" s="47"/>
      <c r="T30" s="47"/>
      <c r="U30" s="47"/>
      <c r="V30" s="47"/>
      <c r="W30" s="67"/>
      <c r="X30" s="92">
        <f>X31</f>
        <v>5000</v>
      </c>
      <c r="Y30" s="54"/>
    </row>
    <row r="31" spans="1:25" ht="36.6" customHeight="1" x14ac:dyDescent="0.3">
      <c r="A31" s="53"/>
      <c r="B31" s="30"/>
      <c r="C31" s="55"/>
      <c r="D31" s="55"/>
      <c r="E31" s="55"/>
      <c r="F31" s="55"/>
      <c r="G31" s="173" t="s">
        <v>46</v>
      </c>
      <c r="H31" s="173"/>
      <c r="I31" s="173"/>
      <c r="J31" s="173"/>
      <c r="K31" s="56"/>
      <c r="L31" s="63">
        <v>3</v>
      </c>
      <c r="M31" s="63">
        <v>4</v>
      </c>
      <c r="N31" s="68">
        <v>7700059300</v>
      </c>
      <c r="O31" s="48">
        <v>240</v>
      </c>
      <c r="P31" s="65"/>
      <c r="Q31" s="66"/>
      <c r="R31" s="47"/>
      <c r="S31" s="47"/>
      <c r="T31" s="47"/>
      <c r="U31" s="47"/>
      <c r="V31" s="47"/>
      <c r="W31" s="67"/>
      <c r="X31" s="92">
        <v>5000</v>
      </c>
      <c r="Y31" s="54"/>
    </row>
    <row r="32" spans="1:25" ht="21" customHeight="1" x14ac:dyDescent="0.3">
      <c r="A32" s="53"/>
      <c r="B32" s="30"/>
      <c r="C32" s="20"/>
      <c r="D32" s="172" t="s">
        <v>15</v>
      </c>
      <c r="E32" s="172"/>
      <c r="F32" s="172"/>
      <c r="G32" s="172"/>
      <c r="H32" s="172"/>
      <c r="I32" s="172"/>
      <c r="J32" s="172"/>
      <c r="K32" s="56">
        <v>310</v>
      </c>
      <c r="L32" s="57">
        <v>3</v>
      </c>
      <c r="M32" s="57">
        <v>10</v>
      </c>
      <c r="N32" s="58">
        <v>0</v>
      </c>
      <c r="O32" s="14">
        <v>0</v>
      </c>
      <c r="P32" s="9"/>
      <c r="Q32" s="59">
        <v>0</v>
      </c>
      <c r="R32" s="171"/>
      <c r="S32" s="171"/>
      <c r="T32" s="171"/>
      <c r="U32" s="171"/>
      <c r="V32" s="43">
        <v>0</v>
      </c>
      <c r="W32" s="60">
        <v>0</v>
      </c>
      <c r="X32" s="90">
        <f>X33</f>
        <v>33000</v>
      </c>
      <c r="Y32" s="54" t="s">
        <v>0</v>
      </c>
    </row>
    <row r="33" spans="1:25" ht="26.45" customHeight="1" x14ac:dyDescent="0.3">
      <c r="A33" s="53"/>
      <c r="B33" s="30"/>
      <c r="C33" s="20"/>
      <c r="D33" s="32"/>
      <c r="E33" s="173" t="s">
        <v>5</v>
      </c>
      <c r="F33" s="173"/>
      <c r="G33" s="173"/>
      <c r="H33" s="173"/>
      <c r="I33" s="173"/>
      <c r="J33" s="173"/>
      <c r="K33" s="56">
        <v>310</v>
      </c>
      <c r="L33" s="61">
        <v>3</v>
      </c>
      <c r="M33" s="61">
        <v>10</v>
      </c>
      <c r="N33" s="62">
        <v>7700000000</v>
      </c>
      <c r="O33" s="15">
        <v>0</v>
      </c>
      <c r="P33" s="9"/>
      <c r="Q33" s="59">
        <v>0</v>
      </c>
      <c r="R33" s="174"/>
      <c r="S33" s="174"/>
      <c r="T33" s="174"/>
      <c r="U33" s="174"/>
      <c r="V33" s="43">
        <v>0</v>
      </c>
      <c r="W33" s="60">
        <v>0</v>
      </c>
      <c r="X33" s="91">
        <f>X34</f>
        <v>33000</v>
      </c>
      <c r="Y33" s="54" t="s">
        <v>0</v>
      </c>
    </row>
    <row r="34" spans="1:25" ht="36" customHeight="1" x14ac:dyDescent="0.3">
      <c r="A34" s="53"/>
      <c r="B34" s="30"/>
      <c r="C34" s="20"/>
      <c r="D34" s="32"/>
      <c r="E34" s="31"/>
      <c r="F34" s="173" t="s">
        <v>14</v>
      </c>
      <c r="G34" s="173"/>
      <c r="H34" s="173"/>
      <c r="I34" s="173"/>
      <c r="J34" s="173"/>
      <c r="K34" s="56">
        <v>310</v>
      </c>
      <c r="L34" s="61">
        <v>3</v>
      </c>
      <c r="M34" s="61">
        <v>10</v>
      </c>
      <c r="N34" s="62">
        <v>7700020010</v>
      </c>
      <c r="O34" s="15">
        <v>0</v>
      </c>
      <c r="P34" s="9"/>
      <c r="Q34" s="59">
        <v>0</v>
      </c>
      <c r="R34" s="174"/>
      <c r="S34" s="174"/>
      <c r="T34" s="174"/>
      <c r="U34" s="174"/>
      <c r="V34" s="43">
        <v>0</v>
      </c>
      <c r="W34" s="60">
        <v>0</v>
      </c>
      <c r="X34" s="91">
        <f>X35</f>
        <v>33000</v>
      </c>
      <c r="Y34" s="54" t="s">
        <v>0</v>
      </c>
    </row>
    <row r="35" spans="1:25" ht="40.5" customHeight="1" x14ac:dyDescent="0.3">
      <c r="A35" s="53"/>
      <c r="B35" s="30"/>
      <c r="C35" s="20"/>
      <c r="D35" s="32"/>
      <c r="E35" s="31"/>
      <c r="F35" s="31"/>
      <c r="G35" s="173" t="s">
        <v>46</v>
      </c>
      <c r="H35" s="173"/>
      <c r="I35" s="173"/>
      <c r="J35" s="173"/>
      <c r="K35" s="56">
        <v>310</v>
      </c>
      <c r="L35" s="61">
        <v>3</v>
      </c>
      <c r="M35" s="61">
        <v>10</v>
      </c>
      <c r="N35" s="62">
        <v>7700020010</v>
      </c>
      <c r="O35" s="48">
        <v>240</v>
      </c>
      <c r="P35" s="9"/>
      <c r="Q35" s="59">
        <v>10000</v>
      </c>
      <c r="R35" s="174"/>
      <c r="S35" s="174"/>
      <c r="T35" s="174"/>
      <c r="U35" s="174"/>
      <c r="V35" s="43">
        <v>0</v>
      </c>
      <c r="W35" s="60">
        <v>0</v>
      </c>
      <c r="X35" s="91">
        <v>33000</v>
      </c>
      <c r="Y35" s="54" t="s">
        <v>0</v>
      </c>
    </row>
    <row r="36" spans="1:25" ht="24" customHeight="1" x14ac:dyDescent="0.3">
      <c r="A36" s="53"/>
      <c r="B36" s="169" t="s">
        <v>13</v>
      </c>
      <c r="C36" s="170"/>
      <c r="D36" s="170"/>
      <c r="E36" s="170"/>
      <c r="F36" s="170"/>
      <c r="G36" s="170"/>
      <c r="H36" s="170"/>
      <c r="I36" s="170"/>
      <c r="J36" s="170"/>
      <c r="K36" s="56">
        <v>400</v>
      </c>
      <c r="L36" s="57">
        <v>4</v>
      </c>
      <c r="M36" s="57">
        <v>0</v>
      </c>
      <c r="N36" s="58">
        <v>0</v>
      </c>
      <c r="O36" s="14">
        <v>0</v>
      </c>
      <c r="P36" s="9"/>
      <c r="Q36" s="59">
        <v>0</v>
      </c>
      <c r="R36" s="171"/>
      <c r="S36" s="171"/>
      <c r="T36" s="171"/>
      <c r="U36" s="171"/>
      <c r="V36" s="43">
        <v>0</v>
      </c>
      <c r="W36" s="60">
        <v>0</v>
      </c>
      <c r="X36" s="90">
        <v>448000</v>
      </c>
      <c r="Y36" s="54" t="s">
        <v>0</v>
      </c>
    </row>
    <row r="37" spans="1:25" ht="24" customHeight="1" x14ac:dyDescent="0.3">
      <c r="A37" s="53"/>
      <c r="B37" s="30"/>
      <c r="C37" s="20"/>
      <c r="D37" s="172" t="s">
        <v>12</v>
      </c>
      <c r="E37" s="172"/>
      <c r="F37" s="172"/>
      <c r="G37" s="172"/>
      <c r="H37" s="172"/>
      <c r="I37" s="172"/>
      <c r="J37" s="172"/>
      <c r="K37" s="56">
        <v>409</v>
      </c>
      <c r="L37" s="57">
        <v>4</v>
      </c>
      <c r="M37" s="57">
        <v>9</v>
      </c>
      <c r="N37" s="58">
        <v>0</v>
      </c>
      <c r="O37" s="14">
        <v>0</v>
      </c>
      <c r="P37" s="9"/>
      <c r="Q37" s="59">
        <v>0</v>
      </c>
      <c r="R37" s="171"/>
      <c r="S37" s="171"/>
      <c r="T37" s="171"/>
      <c r="U37" s="171"/>
      <c r="V37" s="43">
        <v>0</v>
      </c>
      <c r="W37" s="60">
        <v>0</v>
      </c>
      <c r="X37" s="90">
        <v>448000</v>
      </c>
      <c r="Y37" s="54" t="s">
        <v>0</v>
      </c>
    </row>
    <row r="38" spans="1:25" ht="24.6" customHeight="1" x14ac:dyDescent="0.3">
      <c r="A38" s="53"/>
      <c r="B38" s="30"/>
      <c r="C38" s="20"/>
      <c r="D38" s="32"/>
      <c r="E38" s="173" t="s">
        <v>5</v>
      </c>
      <c r="F38" s="173"/>
      <c r="G38" s="173"/>
      <c r="H38" s="173"/>
      <c r="I38" s="173"/>
      <c r="J38" s="173"/>
      <c r="K38" s="56">
        <v>409</v>
      </c>
      <c r="L38" s="61">
        <v>4</v>
      </c>
      <c r="M38" s="61">
        <v>9</v>
      </c>
      <c r="N38" s="62">
        <v>7700000000</v>
      </c>
      <c r="O38" s="15">
        <v>0</v>
      </c>
      <c r="P38" s="9"/>
      <c r="Q38" s="59">
        <v>0</v>
      </c>
      <c r="R38" s="174"/>
      <c r="S38" s="174"/>
      <c r="T38" s="174"/>
      <c r="U38" s="174"/>
      <c r="V38" s="43">
        <v>0</v>
      </c>
      <c r="W38" s="60">
        <v>0</v>
      </c>
      <c r="X38" s="91">
        <f>X39</f>
        <v>448000</v>
      </c>
      <c r="Y38" s="54" t="s">
        <v>0</v>
      </c>
    </row>
    <row r="39" spans="1:25" ht="40.15" customHeight="1" x14ac:dyDescent="0.3">
      <c r="A39" s="53"/>
      <c r="B39" s="30"/>
      <c r="C39" s="20"/>
      <c r="D39" s="32"/>
      <c r="E39" s="31"/>
      <c r="F39" s="173" t="s">
        <v>11</v>
      </c>
      <c r="G39" s="173"/>
      <c r="H39" s="173"/>
      <c r="I39" s="173"/>
      <c r="J39" s="173"/>
      <c r="K39" s="56">
        <v>409</v>
      </c>
      <c r="L39" s="61">
        <v>4</v>
      </c>
      <c r="M39" s="61">
        <v>9</v>
      </c>
      <c r="N39" s="62">
        <v>7700090080</v>
      </c>
      <c r="O39" s="15">
        <v>0</v>
      </c>
      <c r="P39" s="9"/>
      <c r="Q39" s="59">
        <v>0</v>
      </c>
      <c r="R39" s="174"/>
      <c r="S39" s="174"/>
      <c r="T39" s="174"/>
      <c r="U39" s="174"/>
      <c r="V39" s="43">
        <v>0</v>
      </c>
      <c r="W39" s="60">
        <v>0</v>
      </c>
      <c r="X39" s="91">
        <f>X40</f>
        <v>448000</v>
      </c>
      <c r="Y39" s="54" t="s">
        <v>0</v>
      </c>
    </row>
    <row r="40" spans="1:25" ht="35.450000000000003" customHeight="1" x14ac:dyDescent="0.3">
      <c r="A40" s="53"/>
      <c r="B40" s="30"/>
      <c r="C40" s="20"/>
      <c r="D40" s="32"/>
      <c r="E40" s="31"/>
      <c r="F40" s="31"/>
      <c r="G40" s="173" t="s">
        <v>46</v>
      </c>
      <c r="H40" s="173"/>
      <c r="I40" s="173"/>
      <c r="J40" s="173"/>
      <c r="K40" s="56">
        <v>409</v>
      </c>
      <c r="L40" s="61">
        <v>4</v>
      </c>
      <c r="M40" s="61">
        <v>9</v>
      </c>
      <c r="N40" s="62">
        <v>7700090080</v>
      </c>
      <c r="O40" s="15">
        <v>240</v>
      </c>
      <c r="P40" s="9"/>
      <c r="Q40" s="59">
        <v>10000</v>
      </c>
      <c r="R40" s="174"/>
      <c r="S40" s="174"/>
      <c r="T40" s="174"/>
      <c r="U40" s="174"/>
      <c r="V40" s="43">
        <v>0</v>
      </c>
      <c r="W40" s="60">
        <v>0</v>
      </c>
      <c r="X40" s="91">
        <v>448000</v>
      </c>
      <c r="Y40" s="54" t="s">
        <v>0</v>
      </c>
    </row>
    <row r="41" spans="1:25" ht="22.9" customHeight="1" x14ac:dyDescent="0.3">
      <c r="A41" s="53"/>
      <c r="B41" s="169" t="s">
        <v>10</v>
      </c>
      <c r="C41" s="170"/>
      <c r="D41" s="170"/>
      <c r="E41" s="170"/>
      <c r="F41" s="170"/>
      <c r="G41" s="170"/>
      <c r="H41" s="170"/>
      <c r="I41" s="170"/>
      <c r="J41" s="170"/>
      <c r="K41" s="56">
        <v>500</v>
      </c>
      <c r="L41" s="57">
        <v>5</v>
      </c>
      <c r="M41" s="57">
        <v>0</v>
      </c>
      <c r="N41" s="58">
        <v>0</v>
      </c>
      <c r="O41" s="14">
        <v>0</v>
      </c>
      <c r="P41" s="9"/>
      <c r="Q41" s="59">
        <v>0</v>
      </c>
      <c r="R41" s="171"/>
      <c r="S41" s="171"/>
      <c r="T41" s="171"/>
      <c r="U41" s="171"/>
      <c r="V41" s="43">
        <v>0</v>
      </c>
      <c r="W41" s="60">
        <v>0</v>
      </c>
      <c r="X41" s="89">
        <f>X42</f>
        <v>7192</v>
      </c>
      <c r="Y41" s="54" t="s">
        <v>0</v>
      </c>
    </row>
    <row r="42" spans="1:25" ht="18" customHeight="1" x14ac:dyDescent="0.3">
      <c r="A42" s="53"/>
      <c r="B42" s="30"/>
      <c r="C42" s="20"/>
      <c r="D42" s="172" t="s">
        <v>9</v>
      </c>
      <c r="E42" s="172"/>
      <c r="F42" s="172"/>
      <c r="G42" s="172"/>
      <c r="H42" s="172"/>
      <c r="I42" s="172"/>
      <c r="J42" s="172"/>
      <c r="K42" s="56">
        <v>503</v>
      </c>
      <c r="L42" s="57">
        <v>5</v>
      </c>
      <c r="M42" s="57">
        <v>3</v>
      </c>
      <c r="N42" s="58">
        <v>0</v>
      </c>
      <c r="O42" s="14">
        <v>0</v>
      </c>
      <c r="P42" s="9"/>
      <c r="Q42" s="59">
        <v>0</v>
      </c>
      <c r="R42" s="171"/>
      <c r="S42" s="171"/>
      <c r="T42" s="171"/>
      <c r="U42" s="171"/>
      <c r="V42" s="43">
        <v>0</v>
      </c>
      <c r="W42" s="60">
        <v>0</v>
      </c>
      <c r="X42" s="89">
        <f>X43</f>
        <v>7192</v>
      </c>
      <c r="Y42" s="54" t="s">
        <v>0</v>
      </c>
    </row>
    <row r="43" spans="1:25" ht="24" customHeight="1" x14ac:dyDescent="0.3">
      <c r="A43" s="53"/>
      <c r="B43" s="30"/>
      <c r="C43" s="20"/>
      <c r="D43" s="32"/>
      <c r="E43" s="173" t="s">
        <v>5</v>
      </c>
      <c r="F43" s="173"/>
      <c r="G43" s="173"/>
      <c r="H43" s="173"/>
      <c r="I43" s="173"/>
      <c r="J43" s="173"/>
      <c r="K43" s="56">
        <v>503</v>
      </c>
      <c r="L43" s="61">
        <v>5</v>
      </c>
      <c r="M43" s="61">
        <v>3</v>
      </c>
      <c r="N43" s="62">
        <v>7700000000</v>
      </c>
      <c r="O43" s="15">
        <v>0</v>
      </c>
      <c r="P43" s="9"/>
      <c r="Q43" s="59">
        <v>0</v>
      </c>
      <c r="R43" s="174"/>
      <c r="S43" s="174"/>
      <c r="T43" s="174"/>
      <c r="U43" s="174"/>
      <c r="V43" s="43">
        <v>0</v>
      </c>
      <c r="W43" s="60">
        <v>0</v>
      </c>
      <c r="X43" s="91">
        <f>X44</f>
        <v>7192</v>
      </c>
      <c r="Y43" s="54" t="s">
        <v>0</v>
      </c>
    </row>
    <row r="44" spans="1:25" ht="24.6" customHeight="1" x14ac:dyDescent="0.3">
      <c r="A44" s="53"/>
      <c r="B44" s="30"/>
      <c r="C44" s="20"/>
      <c r="D44" s="32"/>
      <c r="E44" s="31"/>
      <c r="F44" s="173" t="s">
        <v>8</v>
      </c>
      <c r="G44" s="173"/>
      <c r="H44" s="173"/>
      <c r="I44" s="173"/>
      <c r="J44" s="173"/>
      <c r="K44" s="56">
        <v>503</v>
      </c>
      <c r="L44" s="61">
        <v>5</v>
      </c>
      <c r="M44" s="61">
        <v>3</v>
      </c>
      <c r="N44" s="62">
        <v>7700090090</v>
      </c>
      <c r="O44" s="15">
        <v>0</v>
      </c>
      <c r="P44" s="9"/>
      <c r="Q44" s="59">
        <v>0</v>
      </c>
      <c r="R44" s="174"/>
      <c r="S44" s="174"/>
      <c r="T44" s="174"/>
      <c r="U44" s="174"/>
      <c r="V44" s="43">
        <v>0</v>
      </c>
      <c r="W44" s="60">
        <v>0</v>
      </c>
      <c r="X44" s="91">
        <f>X45</f>
        <v>7192</v>
      </c>
      <c r="Y44" s="54" t="s">
        <v>0</v>
      </c>
    </row>
    <row r="45" spans="1:25" ht="34.9" customHeight="1" x14ac:dyDescent="0.3">
      <c r="A45" s="53"/>
      <c r="B45" s="30"/>
      <c r="C45" s="20"/>
      <c r="D45" s="32"/>
      <c r="E45" s="31"/>
      <c r="F45" s="31"/>
      <c r="G45" s="173" t="s">
        <v>46</v>
      </c>
      <c r="H45" s="173"/>
      <c r="I45" s="173"/>
      <c r="J45" s="173"/>
      <c r="K45" s="56">
        <v>503</v>
      </c>
      <c r="L45" s="61">
        <v>5</v>
      </c>
      <c r="M45" s="61">
        <v>3</v>
      </c>
      <c r="N45" s="62">
        <v>7700090090</v>
      </c>
      <c r="O45" s="45">
        <v>240</v>
      </c>
      <c r="P45" s="9"/>
      <c r="Q45" s="59">
        <v>10000</v>
      </c>
      <c r="R45" s="174"/>
      <c r="S45" s="174"/>
      <c r="T45" s="174"/>
      <c r="U45" s="174"/>
      <c r="V45" s="43">
        <v>0</v>
      </c>
      <c r="W45" s="60">
        <v>0</v>
      </c>
      <c r="X45" s="91">
        <v>7192</v>
      </c>
      <c r="Y45" s="54" t="s">
        <v>0</v>
      </c>
    </row>
    <row r="46" spans="1:25" ht="22.9" customHeight="1" x14ac:dyDescent="0.3">
      <c r="A46" s="53"/>
      <c r="B46" s="169" t="s">
        <v>7</v>
      </c>
      <c r="C46" s="170"/>
      <c r="D46" s="170"/>
      <c r="E46" s="170"/>
      <c r="F46" s="170"/>
      <c r="G46" s="170"/>
      <c r="H46" s="170"/>
      <c r="I46" s="170"/>
      <c r="J46" s="170"/>
      <c r="K46" s="56">
        <v>800</v>
      </c>
      <c r="L46" s="57">
        <v>8</v>
      </c>
      <c r="M46" s="57">
        <v>0</v>
      </c>
      <c r="N46" s="58">
        <v>0</v>
      </c>
      <c r="O46" s="14">
        <v>0</v>
      </c>
      <c r="P46" s="9"/>
      <c r="Q46" s="59">
        <v>0</v>
      </c>
      <c r="R46" s="171"/>
      <c r="S46" s="171"/>
      <c r="T46" s="171"/>
      <c r="U46" s="171"/>
      <c r="V46" s="43">
        <v>0</v>
      </c>
      <c r="W46" s="60">
        <v>0</v>
      </c>
      <c r="X46" s="89">
        <f>X47</f>
        <v>1032376</v>
      </c>
      <c r="Y46" s="54" t="s">
        <v>0</v>
      </c>
    </row>
    <row r="47" spans="1:25" ht="18" customHeight="1" x14ac:dyDescent="0.3">
      <c r="A47" s="53"/>
      <c r="B47" s="30"/>
      <c r="C47" s="20"/>
      <c r="D47" s="172" t="s">
        <v>6</v>
      </c>
      <c r="E47" s="172"/>
      <c r="F47" s="172"/>
      <c r="G47" s="172"/>
      <c r="H47" s="172"/>
      <c r="I47" s="172"/>
      <c r="J47" s="172"/>
      <c r="K47" s="56">
        <v>801</v>
      </c>
      <c r="L47" s="57">
        <v>8</v>
      </c>
      <c r="M47" s="57">
        <v>1</v>
      </c>
      <c r="N47" s="58">
        <v>0</v>
      </c>
      <c r="O47" s="14">
        <v>0</v>
      </c>
      <c r="P47" s="9"/>
      <c r="Q47" s="59">
        <v>0</v>
      </c>
      <c r="R47" s="171"/>
      <c r="S47" s="171"/>
      <c r="T47" s="171"/>
      <c r="U47" s="171"/>
      <c r="V47" s="43">
        <v>0</v>
      </c>
      <c r="W47" s="60">
        <v>0</v>
      </c>
      <c r="X47" s="89">
        <f>X48</f>
        <v>1032376</v>
      </c>
      <c r="Y47" s="54" t="s">
        <v>0</v>
      </c>
    </row>
    <row r="48" spans="1:25" ht="34.15" customHeight="1" x14ac:dyDescent="0.3">
      <c r="A48" s="53"/>
      <c r="B48" s="30"/>
      <c r="C48" s="20"/>
      <c r="D48" s="32"/>
      <c r="E48" s="31"/>
      <c r="F48" s="31"/>
      <c r="G48" s="175" t="s">
        <v>5</v>
      </c>
      <c r="H48" s="173"/>
      <c r="I48" s="173"/>
      <c r="J48" s="173"/>
      <c r="K48" s="56">
        <v>801</v>
      </c>
      <c r="L48" s="61">
        <v>8</v>
      </c>
      <c r="M48" s="61">
        <v>1</v>
      </c>
      <c r="N48" s="62">
        <v>7700000000</v>
      </c>
      <c r="O48" s="15">
        <v>0</v>
      </c>
      <c r="P48" s="9"/>
      <c r="Q48" s="59">
        <v>10000</v>
      </c>
      <c r="R48" s="174"/>
      <c r="S48" s="174"/>
      <c r="T48" s="174"/>
      <c r="U48" s="174"/>
      <c r="V48" s="43">
        <v>0</v>
      </c>
      <c r="W48" s="60">
        <v>0</v>
      </c>
      <c r="X48" s="91">
        <f>X49</f>
        <v>1032376</v>
      </c>
      <c r="Y48" s="54" t="s">
        <v>0</v>
      </c>
    </row>
    <row r="49" spans="1:25" ht="36.6" customHeight="1" x14ac:dyDescent="0.3">
      <c r="A49" s="53"/>
      <c r="B49" s="30"/>
      <c r="C49" s="20"/>
      <c r="D49" s="32"/>
      <c r="E49" s="31"/>
      <c r="F49" s="31"/>
      <c r="G49" s="31"/>
      <c r="H49" s="31"/>
      <c r="I49" s="31"/>
      <c r="J49" s="44" t="s">
        <v>4</v>
      </c>
      <c r="K49" s="56"/>
      <c r="L49" s="61">
        <v>8</v>
      </c>
      <c r="M49" s="61">
        <v>1</v>
      </c>
      <c r="N49" s="62">
        <v>7700070030</v>
      </c>
      <c r="O49" s="15">
        <v>0</v>
      </c>
      <c r="P49" s="9"/>
      <c r="Q49" s="59"/>
      <c r="R49" s="43"/>
      <c r="S49" s="43"/>
      <c r="T49" s="43"/>
      <c r="U49" s="43"/>
      <c r="V49" s="43"/>
      <c r="W49" s="60"/>
      <c r="X49" s="91">
        <f>X50+X51</f>
        <v>1032376</v>
      </c>
      <c r="Y49" s="54"/>
    </row>
    <row r="50" spans="1:25" ht="35.450000000000003" customHeight="1" x14ac:dyDescent="0.3">
      <c r="A50" s="53"/>
      <c r="B50" s="30"/>
      <c r="C50" s="20"/>
      <c r="D50" s="32"/>
      <c r="E50" s="31"/>
      <c r="F50" s="31"/>
      <c r="G50" s="31"/>
      <c r="H50" s="31"/>
      <c r="I50" s="31"/>
      <c r="J50" s="44" t="s">
        <v>46</v>
      </c>
      <c r="K50" s="56"/>
      <c r="L50" s="61">
        <v>8</v>
      </c>
      <c r="M50" s="61">
        <v>1</v>
      </c>
      <c r="N50" s="62">
        <v>7700070030</v>
      </c>
      <c r="O50" s="15">
        <v>240</v>
      </c>
      <c r="P50" s="9"/>
      <c r="Q50" s="59"/>
      <c r="R50" s="43"/>
      <c r="S50" s="43"/>
      <c r="T50" s="43"/>
      <c r="U50" s="43"/>
      <c r="V50" s="43"/>
      <c r="W50" s="60"/>
      <c r="X50" s="91">
        <v>143676</v>
      </c>
      <c r="Y50" s="54"/>
    </row>
    <row r="51" spans="1:25" ht="30" customHeight="1" x14ac:dyDescent="0.3">
      <c r="A51" s="53"/>
      <c r="B51" s="30"/>
      <c r="C51" s="20"/>
      <c r="D51" s="32"/>
      <c r="E51" s="31"/>
      <c r="F51" s="31"/>
      <c r="G51" s="31"/>
      <c r="H51" s="31"/>
      <c r="I51" s="31"/>
      <c r="J51" s="34" t="s">
        <v>2</v>
      </c>
      <c r="K51" s="56">
        <v>801</v>
      </c>
      <c r="L51" s="61">
        <v>8</v>
      </c>
      <c r="M51" s="61">
        <v>1</v>
      </c>
      <c r="N51" s="62">
        <v>7700070030</v>
      </c>
      <c r="O51" s="15">
        <v>540</v>
      </c>
      <c r="P51" s="9"/>
      <c r="Q51" s="59"/>
      <c r="R51" s="43"/>
      <c r="S51" s="43"/>
      <c r="T51" s="43"/>
      <c r="U51" s="43"/>
      <c r="V51" s="43"/>
      <c r="W51" s="60"/>
      <c r="X51" s="91">
        <v>888700</v>
      </c>
      <c r="Y51" s="54"/>
    </row>
    <row r="52" spans="1:25" ht="18.75" customHeight="1" x14ac:dyDescent="0.3">
      <c r="A52" s="53"/>
      <c r="B52" s="181" t="s">
        <v>57</v>
      </c>
      <c r="C52" s="182"/>
      <c r="D52" s="182"/>
      <c r="E52" s="182"/>
      <c r="F52" s="182"/>
      <c r="G52" s="182"/>
      <c r="H52" s="182"/>
      <c r="I52" s="182"/>
      <c r="J52" s="182"/>
      <c r="K52" s="69"/>
      <c r="L52" s="70">
        <v>10</v>
      </c>
      <c r="M52" s="70">
        <v>0</v>
      </c>
      <c r="N52" s="71">
        <v>0</v>
      </c>
      <c r="O52" s="72">
        <v>0</v>
      </c>
      <c r="P52" s="73"/>
      <c r="Q52" s="74"/>
      <c r="R52" s="75"/>
      <c r="S52" s="75"/>
      <c r="T52" s="75"/>
      <c r="U52" s="75"/>
      <c r="V52" s="75"/>
      <c r="W52" s="76"/>
      <c r="X52" s="93">
        <f>X53</f>
        <v>659600</v>
      </c>
      <c r="Y52" s="54"/>
    </row>
    <row r="53" spans="1:25" ht="21" customHeight="1" x14ac:dyDescent="0.3">
      <c r="A53" s="53"/>
      <c r="B53" s="94"/>
      <c r="C53" s="183" t="s">
        <v>58</v>
      </c>
      <c r="D53" s="184"/>
      <c r="E53" s="184"/>
      <c r="F53" s="184"/>
      <c r="G53" s="184"/>
      <c r="H53" s="184"/>
      <c r="I53" s="184"/>
      <c r="J53" s="184"/>
      <c r="K53" s="69"/>
      <c r="L53" s="70">
        <v>10</v>
      </c>
      <c r="M53" s="70">
        <v>3</v>
      </c>
      <c r="N53" s="71">
        <v>0</v>
      </c>
      <c r="O53" s="72">
        <v>0</v>
      </c>
      <c r="P53" s="73"/>
      <c r="Q53" s="74"/>
      <c r="R53" s="75"/>
      <c r="S53" s="75"/>
      <c r="T53" s="75"/>
      <c r="U53" s="75"/>
      <c r="V53" s="75"/>
      <c r="W53" s="76"/>
      <c r="X53" s="93">
        <f>X54+X59</f>
        <v>659600</v>
      </c>
      <c r="Y53" s="54"/>
    </row>
    <row r="54" spans="1:25" ht="55.5" customHeight="1" x14ac:dyDescent="0.3">
      <c r="A54" s="53"/>
      <c r="B54" s="30"/>
      <c r="C54" s="20"/>
      <c r="D54" s="185" t="s">
        <v>59</v>
      </c>
      <c r="E54" s="185"/>
      <c r="F54" s="185"/>
      <c r="G54" s="185"/>
      <c r="H54" s="185"/>
      <c r="I54" s="185"/>
      <c r="J54" s="185"/>
      <c r="K54" s="69"/>
      <c r="L54" s="77">
        <v>10</v>
      </c>
      <c r="M54" s="77">
        <v>3</v>
      </c>
      <c r="N54" s="78">
        <v>3100000000</v>
      </c>
      <c r="O54" s="45">
        <v>0</v>
      </c>
      <c r="P54" s="79"/>
      <c r="Q54" s="80"/>
      <c r="R54" s="81"/>
      <c r="S54" s="81"/>
      <c r="T54" s="81"/>
      <c r="U54" s="81"/>
      <c r="V54" s="81"/>
      <c r="W54" s="82"/>
      <c r="X54" s="91">
        <f>X55+X57</f>
        <v>658100</v>
      </c>
      <c r="Y54" s="54"/>
    </row>
    <row r="55" spans="1:25" ht="57.75" customHeight="1" x14ac:dyDescent="0.3">
      <c r="A55" s="53"/>
      <c r="B55" s="30"/>
      <c r="C55" s="20"/>
      <c r="D55" s="49"/>
      <c r="E55" s="50"/>
      <c r="F55" s="50"/>
      <c r="G55" s="187" t="s">
        <v>61</v>
      </c>
      <c r="H55" s="188"/>
      <c r="I55" s="188"/>
      <c r="J55" s="189"/>
      <c r="K55" s="69"/>
      <c r="L55" s="77">
        <v>10</v>
      </c>
      <c r="M55" s="77">
        <v>3</v>
      </c>
      <c r="N55" s="68">
        <v>3100080810</v>
      </c>
      <c r="O55" s="45">
        <v>0</v>
      </c>
      <c r="P55" s="79"/>
      <c r="Q55" s="80"/>
      <c r="R55" s="81"/>
      <c r="S55" s="81"/>
      <c r="T55" s="81"/>
      <c r="U55" s="81"/>
      <c r="V55" s="81"/>
      <c r="W55" s="82"/>
      <c r="X55" s="92">
        <f>X56</f>
        <v>548400</v>
      </c>
      <c r="Y55" s="54"/>
    </row>
    <row r="56" spans="1:25" ht="24.75" customHeight="1" x14ac:dyDescent="0.3">
      <c r="A56" s="53"/>
      <c r="B56" s="30"/>
      <c r="C56" s="20"/>
      <c r="D56" s="32"/>
      <c r="E56" s="31"/>
      <c r="F56" s="31"/>
      <c r="G56" s="31"/>
      <c r="H56" s="31"/>
      <c r="I56" s="31"/>
      <c r="J56" s="52" t="s">
        <v>2</v>
      </c>
      <c r="K56" s="69">
        <v>801</v>
      </c>
      <c r="L56" s="77">
        <v>10</v>
      </c>
      <c r="M56" s="77">
        <v>3</v>
      </c>
      <c r="N56" s="68">
        <v>3100080810</v>
      </c>
      <c r="O56" s="45">
        <v>540</v>
      </c>
      <c r="P56" s="9"/>
      <c r="Q56" s="59"/>
      <c r="R56" s="43"/>
      <c r="S56" s="43"/>
      <c r="T56" s="43"/>
      <c r="U56" s="43"/>
      <c r="V56" s="43"/>
      <c r="W56" s="60"/>
      <c r="X56" s="92">
        <v>548400</v>
      </c>
      <c r="Y56" s="54"/>
    </row>
    <row r="57" spans="1:25" ht="58.9" customHeight="1" x14ac:dyDescent="0.3">
      <c r="A57" s="53"/>
      <c r="B57" s="30"/>
      <c r="C57" s="20"/>
      <c r="D57" s="49"/>
      <c r="E57" s="50"/>
      <c r="F57" s="50"/>
      <c r="G57" s="187" t="s">
        <v>54</v>
      </c>
      <c r="H57" s="188"/>
      <c r="I57" s="188"/>
      <c r="J57" s="189"/>
      <c r="K57" s="69"/>
      <c r="L57" s="77">
        <v>10</v>
      </c>
      <c r="M57" s="77">
        <v>3</v>
      </c>
      <c r="N57" s="68" t="s">
        <v>60</v>
      </c>
      <c r="O57" s="45">
        <v>0</v>
      </c>
      <c r="P57" s="79"/>
      <c r="Q57" s="80">
        <v>10000</v>
      </c>
      <c r="R57" s="180"/>
      <c r="S57" s="180"/>
      <c r="T57" s="180"/>
      <c r="U57" s="180"/>
      <c r="V57" s="81">
        <v>0</v>
      </c>
      <c r="W57" s="82">
        <v>0</v>
      </c>
      <c r="X57" s="91">
        <f>X58</f>
        <v>109700</v>
      </c>
      <c r="Y57" s="54" t="s">
        <v>0</v>
      </c>
    </row>
    <row r="58" spans="1:25" ht="21.75" customHeight="1" x14ac:dyDescent="0.3">
      <c r="A58" s="53"/>
      <c r="B58" s="30"/>
      <c r="C58" s="20"/>
      <c r="D58" s="49"/>
      <c r="E58" s="50"/>
      <c r="F58" s="50"/>
      <c r="G58" s="51"/>
      <c r="H58" s="52"/>
      <c r="I58" s="52"/>
      <c r="J58" s="52" t="s">
        <v>2</v>
      </c>
      <c r="K58" s="69">
        <v>801</v>
      </c>
      <c r="L58" s="77">
        <v>10</v>
      </c>
      <c r="M58" s="77">
        <v>3</v>
      </c>
      <c r="N58" s="68" t="s">
        <v>60</v>
      </c>
      <c r="O58" s="45">
        <v>540</v>
      </c>
      <c r="P58" s="79"/>
      <c r="Q58" s="80"/>
      <c r="R58" s="81"/>
      <c r="S58" s="81"/>
      <c r="T58" s="81"/>
      <c r="U58" s="81"/>
      <c r="V58" s="81"/>
      <c r="W58" s="82"/>
      <c r="X58" s="91">
        <v>109700</v>
      </c>
      <c r="Y58" s="54"/>
    </row>
    <row r="59" spans="1:25" ht="35.25" customHeight="1" x14ac:dyDescent="0.3">
      <c r="A59" s="53"/>
      <c r="B59" s="30"/>
      <c r="C59" s="20"/>
      <c r="D59" s="32"/>
      <c r="E59" s="186" t="s">
        <v>5</v>
      </c>
      <c r="F59" s="186"/>
      <c r="G59" s="186"/>
      <c r="H59" s="186"/>
      <c r="I59" s="186"/>
      <c r="J59" s="186"/>
      <c r="K59" s="56">
        <v>503</v>
      </c>
      <c r="L59" s="77">
        <v>10</v>
      </c>
      <c r="M59" s="77">
        <v>3</v>
      </c>
      <c r="N59" s="78">
        <v>7700000000</v>
      </c>
      <c r="O59" s="45">
        <v>0</v>
      </c>
      <c r="P59" s="9"/>
      <c r="Q59" s="59">
        <v>0</v>
      </c>
      <c r="R59" s="174"/>
      <c r="S59" s="174"/>
      <c r="T59" s="174"/>
      <c r="U59" s="174"/>
      <c r="V59" s="43">
        <v>0</v>
      </c>
      <c r="W59" s="60">
        <v>0</v>
      </c>
      <c r="X59" s="91">
        <f>X60</f>
        <v>1500</v>
      </c>
      <c r="Y59" s="54" t="s">
        <v>0</v>
      </c>
    </row>
    <row r="60" spans="1:25" ht="56.25" customHeight="1" x14ac:dyDescent="0.3">
      <c r="A60" s="53"/>
      <c r="B60" s="30"/>
      <c r="C60" s="20"/>
      <c r="D60" s="32"/>
      <c r="E60" s="31"/>
      <c r="F60" s="31"/>
      <c r="G60" s="31"/>
      <c r="H60" s="31"/>
      <c r="I60" s="31"/>
      <c r="J60" s="83" t="s">
        <v>62</v>
      </c>
      <c r="K60" s="69"/>
      <c r="L60" s="77">
        <v>10</v>
      </c>
      <c r="M60" s="77">
        <v>3</v>
      </c>
      <c r="N60" s="78">
        <v>7700025020</v>
      </c>
      <c r="O60" s="45">
        <v>0</v>
      </c>
      <c r="P60" s="9"/>
      <c r="Q60" s="59"/>
      <c r="R60" s="43"/>
      <c r="S60" s="43"/>
      <c r="T60" s="43"/>
      <c r="U60" s="43"/>
      <c r="V60" s="43"/>
      <c r="W60" s="60"/>
      <c r="X60" s="91">
        <f>X61</f>
        <v>1500</v>
      </c>
      <c r="Y60" s="54"/>
    </row>
    <row r="61" spans="1:25" ht="35.450000000000003" customHeight="1" thickBot="1" x14ac:dyDescent="0.35">
      <c r="A61" s="53"/>
      <c r="B61" s="30"/>
      <c r="C61" s="20"/>
      <c r="D61" s="32"/>
      <c r="E61" s="31"/>
      <c r="F61" s="31"/>
      <c r="G61" s="31"/>
      <c r="H61" s="31"/>
      <c r="I61" s="31"/>
      <c r="J61" s="83" t="s">
        <v>63</v>
      </c>
      <c r="K61" s="69"/>
      <c r="L61" s="77">
        <v>10</v>
      </c>
      <c r="M61" s="77">
        <v>3</v>
      </c>
      <c r="N61" s="78">
        <v>7700025020</v>
      </c>
      <c r="O61" s="45">
        <v>320</v>
      </c>
      <c r="P61" s="9"/>
      <c r="Q61" s="59"/>
      <c r="R61" s="43"/>
      <c r="S61" s="43"/>
      <c r="T61" s="43"/>
      <c r="U61" s="43"/>
      <c r="V61" s="43"/>
      <c r="W61" s="60"/>
      <c r="X61" s="91">
        <v>1500</v>
      </c>
      <c r="Y61" s="54"/>
    </row>
    <row r="62" spans="1:25" ht="19.5" customHeight="1" thickBot="1" x14ac:dyDescent="0.35">
      <c r="A62" s="18"/>
      <c r="B62" s="95">
        <v>0</v>
      </c>
      <c r="C62" s="96"/>
      <c r="D62" s="96"/>
      <c r="E62" s="96"/>
      <c r="F62" s="96"/>
      <c r="G62" s="96"/>
      <c r="H62" s="96"/>
      <c r="I62" s="96"/>
      <c r="J62" s="104" t="s">
        <v>40</v>
      </c>
      <c r="K62" s="97"/>
      <c r="L62" s="97"/>
      <c r="M62" s="97"/>
      <c r="N62" s="98"/>
      <c r="O62" s="99"/>
      <c r="P62" s="97"/>
      <c r="Q62" s="100">
        <v>10000</v>
      </c>
      <c r="R62" s="101"/>
      <c r="S62" s="101"/>
      <c r="T62" s="101"/>
      <c r="U62" s="101"/>
      <c r="V62" s="101">
        <v>0</v>
      </c>
      <c r="W62" s="102">
        <v>0</v>
      </c>
      <c r="X62" s="103">
        <f>X9+X21+X27+X36+X41+X46+X52</f>
        <v>4024900</v>
      </c>
      <c r="Y62" s="8" t="s">
        <v>0</v>
      </c>
    </row>
    <row r="63" spans="1:25" ht="11.25" customHeight="1" x14ac:dyDescent="0.3">
      <c r="A63" s="18"/>
      <c r="B63" s="21"/>
      <c r="C63" s="21"/>
      <c r="D63" s="21"/>
      <c r="E63" s="21"/>
      <c r="F63" s="21"/>
      <c r="G63" s="21"/>
      <c r="H63" s="21"/>
      <c r="I63" s="21"/>
      <c r="J63" s="21"/>
      <c r="K63" s="7"/>
      <c r="L63" s="7"/>
      <c r="M63" s="7"/>
      <c r="N63" s="40"/>
      <c r="O63" s="13"/>
      <c r="P63" s="7"/>
      <c r="Q63" s="5"/>
      <c r="R63" s="6"/>
      <c r="S63" s="6"/>
      <c r="T63" s="6"/>
      <c r="U63" s="6"/>
      <c r="V63" s="6"/>
      <c r="W63" s="5"/>
      <c r="X63" s="5"/>
      <c r="Y63" s="4" t="s">
        <v>0</v>
      </c>
    </row>
    <row r="64" spans="1:25" ht="12.75" customHeight="1" x14ac:dyDescent="0.3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3"/>
      <c r="L64" s="3"/>
      <c r="M64" s="3"/>
      <c r="N64" s="40"/>
      <c r="O64" s="16"/>
      <c r="P64" s="3"/>
      <c r="Q64" s="3"/>
      <c r="R64" s="3"/>
      <c r="S64" s="3"/>
      <c r="T64" s="3"/>
      <c r="U64" s="3"/>
      <c r="V64" s="3"/>
      <c r="W64" s="2"/>
      <c r="X64" s="2"/>
      <c r="Y64" s="2"/>
    </row>
    <row r="65" spans="1:254" ht="12.75" customHeight="1" x14ac:dyDescent="0.2">
      <c r="A65" s="18"/>
      <c r="B65" s="19"/>
      <c r="C65" s="19"/>
      <c r="D65" s="19"/>
      <c r="E65" s="19"/>
      <c r="F65" s="19"/>
      <c r="G65" s="19"/>
      <c r="H65" s="19"/>
      <c r="I65" s="19"/>
      <c r="J65" s="22"/>
      <c r="K65" s="2"/>
      <c r="L65" s="2"/>
      <c r="M65" s="2"/>
      <c r="N65" s="41"/>
    </row>
    <row r="66" spans="1:254" s="17" customFormat="1" ht="12.75" customHeight="1" x14ac:dyDescent="0.2">
      <c r="A66" s="18"/>
      <c r="B66" s="19"/>
      <c r="C66" s="19"/>
      <c r="D66" s="19"/>
      <c r="E66" s="19"/>
      <c r="F66" s="19"/>
      <c r="G66" s="19"/>
      <c r="H66" s="19"/>
      <c r="I66" s="19"/>
      <c r="J66" s="22"/>
      <c r="K66" s="2"/>
      <c r="L66" s="2"/>
      <c r="M66" s="2"/>
      <c r="N66" s="4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 s="17" customFormat="1" ht="12.75" customHeight="1" x14ac:dyDescent="0.2">
      <c r="A67" s="18"/>
      <c r="B67" s="19"/>
      <c r="C67" s="19"/>
      <c r="D67" s="19"/>
      <c r="E67" s="19"/>
      <c r="F67" s="19"/>
      <c r="G67" s="19"/>
      <c r="H67" s="19"/>
      <c r="I67" s="19"/>
      <c r="J67" s="22"/>
      <c r="K67" s="2"/>
      <c r="L67" s="2"/>
      <c r="M67" s="2"/>
      <c r="N67" s="4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 s="17" customFormat="1" ht="12.75" customHeight="1" x14ac:dyDescent="0.2">
      <c r="A68" s="18"/>
      <c r="B68" s="19"/>
      <c r="C68" s="19"/>
      <c r="D68" s="19"/>
      <c r="E68" s="19"/>
      <c r="F68" s="19"/>
      <c r="G68" s="19"/>
      <c r="H68" s="19"/>
      <c r="I68" s="19"/>
      <c r="J68" s="22"/>
      <c r="K68" s="2"/>
      <c r="L68" s="2"/>
      <c r="M68" s="2"/>
      <c r="N68" s="4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 s="17" customFormat="1" ht="12.75" customHeight="1" x14ac:dyDescent="0.2">
      <c r="A69" s="18"/>
      <c r="B69" s="19"/>
      <c r="C69" s="19"/>
      <c r="D69" s="19"/>
      <c r="E69" s="19"/>
      <c r="F69" s="19"/>
      <c r="G69" s="19"/>
      <c r="H69" s="19"/>
      <c r="I69" s="19"/>
      <c r="J69" s="22"/>
      <c r="K69" s="2"/>
      <c r="L69" s="2"/>
      <c r="M69" s="2"/>
      <c r="N69" s="4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 s="17" customFormat="1" ht="12.75" customHeight="1" x14ac:dyDescent="0.2">
      <c r="A70" s="18"/>
      <c r="B70" s="19"/>
      <c r="C70" s="19"/>
      <c r="D70" s="19"/>
      <c r="E70" s="19"/>
      <c r="F70" s="19"/>
      <c r="G70" s="19"/>
      <c r="H70" s="19"/>
      <c r="I70" s="19"/>
      <c r="J70" s="22"/>
      <c r="K70" s="2"/>
      <c r="L70" s="2"/>
      <c r="M70" s="2"/>
      <c r="N70" s="4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 s="17" customFormat="1" ht="12.75" customHeight="1" x14ac:dyDescent="0.2">
      <c r="A71" s="23"/>
      <c r="B71" s="24"/>
      <c r="C71" s="24"/>
      <c r="D71" s="24"/>
      <c r="E71" s="24"/>
      <c r="F71" s="24"/>
      <c r="G71" s="24"/>
      <c r="H71" s="24"/>
      <c r="I71" s="24"/>
      <c r="J71" s="22"/>
      <c r="K71" s="2"/>
      <c r="L71" s="2"/>
      <c r="M71" s="2"/>
      <c r="N71" s="4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 x14ac:dyDescent="0.2">
      <c r="N72" s="41"/>
    </row>
    <row r="73" spans="1:254" x14ac:dyDescent="0.2">
      <c r="N73" s="41"/>
    </row>
    <row r="74" spans="1:254" x14ac:dyDescent="0.2">
      <c r="N74" s="41"/>
    </row>
    <row r="75" spans="1:254" x14ac:dyDescent="0.2">
      <c r="N75" s="41"/>
    </row>
    <row r="76" spans="1:254" x14ac:dyDescent="0.2">
      <c r="N76" s="41"/>
    </row>
    <row r="77" spans="1:254" x14ac:dyDescent="0.2">
      <c r="N77" s="41"/>
    </row>
    <row r="78" spans="1:254" x14ac:dyDescent="0.2">
      <c r="N78" s="41"/>
    </row>
    <row r="79" spans="1:254" x14ac:dyDescent="0.2">
      <c r="N79" s="41"/>
    </row>
    <row r="80" spans="1:254" x14ac:dyDescent="0.2">
      <c r="N80" s="41"/>
    </row>
    <row r="81" spans="14:14" x14ac:dyDescent="0.2">
      <c r="N81" s="41"/>
    </row>
    <row r="82" spans="14:14" x14ac:dyDescent="0.2">
      <c r="N82" s="41"/>
    </row>
    <row r="83" spans="14:14" x14ac:dyDescent="0.2">
      <c r="N83" s="41"/>
    </row>
    <row r="84" spans="14:14" x14ac:dyDescent="0.2">
      <c r="N84" s="41"/>
    </row>
    <row r="85" spans="14:14" x14ac:dyDescent="0.2">
      <c r="N85" s="41"/>
    </row>
    <row r="86" spans="14:14" x14ac:dyDescent="0.2">
      <c r="N86" s="41"/>
    </row>
    <row r="87" spans="14:14" x14ac:dyDescent="0.2">
      <c r="N87" s="41"/>
    </row>
    <row r="88" spans="14:14" x14ac:dyDescent="0.2">
      <c r="N88" s="41"/>
    </row>
    <row r="89" spans="14:14" x14ac:dyDescent="0.2">
      <c r="N89" s="41"/>
    </row>
    <row r="90" spans="14:14" x14ac:dyDescent="0.2">
      <c r="N90" s="41"/>
    </row>
    <row r="91" spans="14:14" x14ac:dyDescent="0.2">
      <c r="N91" s="41"/>
    </row>
    <row r="92" spans="14:14" x14ac:dyDescent="0.2">
      <c r="N92" s="41"/>
    </row>
    <row r="93" spans="14:14" x14ac:dyDescent="0.2">
      <c r="N93" s="41"/>
    </row>
    <row r="94" spans="14:14" x14ac:dyDescent="0.2">
      <c r="N94" s="41"/>
    </row>
    <row r="95" spans="14:14" x14ac:dyDescent="0.2">
      <c r="N95" s="41"/>
    </row>
    <row r="96" spans="14:14" x14ac:dyDescent="0.2">
      <c r="N96" s="41"/>
    </row>
    <row r="97" spans="14:14" x14ac:dyDescent="0.2">
      <c r="N97" s="41"/>
    </row>
    <row r="98" spans="14:14" x14ac:dyDescent="0.2">
      <c r="N98" s="41"/>
    </row>
    <row r="99" spans="14:14" x14ac:dyDescent="0.2">
      <c r="N99" s="41"/>
    </row>
    <row r="100" spans="14:14" x14ac:dyDescent="0.2">
      <c r="N100" s="41"/>
    </row>
    <row r="101" spans="14:14" x14ac:dyDescent="0.2">
      <c r="N101" s="41"/>
    </row>
    <row r="102" spans="14:14" x14ac:dyDescent="0.2">
      <c r="N102" s="41"/>
    </row>
    <row r="103" spans="14:14" x14ac:dyDescent="0.2">
      <c r="N103" s="41"/>
    </row>
    <row r="104" spans="14:14" x14ac:dyDescent="0.2">
      <c r="N104" s="41"/>
    </row>
    <row r="105" spans="14:14" x14ac:dyDescent="0.2">
      <c r="N105" s="41"/>
    </row>
    <row r="106" spans="14:14" x14ac:dyDescent="0.2">
      <c r="N106" s="41"/>
    </row>
    <row r="107" spans="14:14" x14ac:dyDescent="0.2">
      <c r="N107" s="41"/>
    </row>
    <row r="108" spans="14:14" x14ac:dyDescent="0.2">
      <c r="N108" s="41"/>
    </row>
    <row r="109" spans="14:14" x14ac:dyDescent="0.2">
      <c r="N109" s="41"/>
    </row>
    <row r="110" spans="14:14" x14ac:dyDescent="0.2">
      <c r="N110" s="41"/>
    </row>
    <row r="111" spans="14:14" x14ac:dyDescent="0.2">
      <c r="N111" s="41"/>
    </row>
    <row r="112" spans="14:14" x14ac:dyDescent="0.2">
      <c r="N112" s="41"/>
    </row>
    <row r="113" spans="14:14" x14ac:dyDescent="0.2">
      <c r="N113" s="41"/>
    </row>
    <row r="114" spans="14:14" x14ac:dyDescent="0.2">
      <c r="N114" s="41"/>
    </row>
    <row r="115" spans="14:14" x14ac:dyDescent="0.2">
      <c r="N115" s="41"/>
    </row>
    <row r="116" spans="14:14" x14ac:dyDescent="0.2">
      <c r="N116" s="41"/>
    </row>
    <row r="117" spans="14:14" x14ac:dyDescent="0.2">
      <c r="N117" s="41"/>
    </row>
    <row r="118" spans="14:14" x14ac:dyDescent="0.2">
      <c r="N118" s="41"/>
    </row>
    <row r="119" spans="14:14" x14ac:dyDescent="0.2">
      <c r="N119" s="41"/>
    </row>
    <row r="120" spans="14:14" x14ac:dyDescent="0.2">
      <c r="N120" s="41"/>
    </row>
    <row r="121" spans="14:14" x14ac:dyDescent="0.2">
      <c r="N121" s="41"/>
    </row>
    <row r="122" spans="14:14" x14ac:dyDescent="0.2">
      <c r="N122" s="41"/>
    </row>
    <row r="123" spans="14:14" x14ac:dyDescent="0.2">
      <c r="N123" s="41"/>
    </row>
    <row r="124" spans="14:14" x14ac:dyDescent="0.2">
      <c r="N124" s="41"/>
    </row>
    <row r="125" spans="14:14" x14ac:dyDescent="0.2">
      <c r="N125" s="41"/>
    </row>
    <row r="126" spans="14:14" x14ac:dyDescent="0.2">
      <c r="N126" s="41"/>
    </row>
    <row r="127" spans="14:14" x14ac:dyDescent="0.2">
      <c r="N127" s="41"/>
    </row>
    <row r="128" spans="14:14" x14ac:dyDescent="0.2">
      <c r="N128" s="41"/>
    </row>
    <row r="129" spans="14:14" x14ac:dyDescent="0.2">
      <c r="N129" s="41"/>
    </row>
    <row r="130" spans="14:14" x14ac:dyDescent="0.2">
      <c r="N130" s="41"/>
    </row>
    <row r="131" spans="14:14" x14ac:dyDescent="0.2">
      <c r="N131" s="41"/>
    </row>
    <row r="132" spans="14:14" x14ac:dyDescent="0.2">
      <c r="N132" s="41"/>
    </row>
    <row r="133" spans="14:14" x14ac:dyDescent="0.2">
      <c r="N133" s="41"/>
    </row>
    <row r="134" spans="14:14" x14ac:dyDescent="0.2">
      <c r="N134" s="41"/>
    </row>
    <row r="135" spans="14:14" x14ac:dyDescent="0.2">
      <c r="N135" s="41"/>
    </row>
    <row r="136" spans="14:14" x14ac:dyDescent="0.2">
      <c r="N136" s="41"/>
    </row>
    <row r="137" spans="14:14" x14ac:dyDescent="0.2">
      <c r="N137" s="41"/>
    </row>
    <row r="138" spans="14:14" x14ac:dyDescent="0.2">
      <c r="N138" s="41"/>
    </row>
    <row r="139" spans="14:14" x14ac:dyDescent="0.2">
      <c r="N139" s="41"/>
    </row>
    <row r="140" spans="14:14" x14ac:dyDescent="0.2">
      <c r="N140" s="41"/>
    </row>
    <row r="141" spans="14:14" x14ac:dyDescent="0.2">
      <c r="N141" s="41"/>
    </row>
    <row r="142" spans="14:14" x14ac:dyDescent="0.2">
      <c r="N142" s="41"/>
    </row>
    <row r="143" spans="14:14" x14ac:dyDescent="0.2">
      <c r="N143" s="41"/>
    </row>
    <row r="144" spans="14:14" x14ac:dyDescent="0.2">
      <c r="N144" s="41"/>
    </row>
    <row r="145" spans="14:14" x14ac:dyDescent="0.2">
      <c r="N145" s="41"/>
    </row>
    <row r="146" spans="14:14" x14ac:dyDescent="0.2">
      <c r="N146" s="41"/>
    </row>
    <row r="147" spans="14:14" x14ac:dyDescent="0.2">
      <c r="N147" s="41"/>
    </row>
    <row r="148" spans="14:14" x14ac:dyDescent="0.2">
      <c r="N148" s="41"/>
    </row>
    <row r="149" spans="14:14" x14ac:dyDescent="0.2">
      <c r="N149" s="41"/>
    </row>
    <row r="150" spans="14:14" x14ac:dyDescent="0.2">
      <c r="N150" s="41"/>
    </row>
    <row r="151" spans="14:14" x14ac:dyDescent="0.2">
      <c r="N151" s="41"/>
    </row>
    <row r="152" spans="14:14" x14ac:dyDescent="0.2">
      <c r="N152" s="41"/>
    </row>
    <row r="153" spans="14:14" x14ac:dyDescent="0.2">
      <c r="N153" s="41"/>
    </row>
    <row r="154" spans="14:14" x14ac:dyDescent="0.2">
      <c r="N154" s="41"/>
    </row>
    <row r="155" spans="14:14" x14ac:dyDescent="0.2">
      <c r="N155" s="41"/>
    </row>
    <row r="156" spans="14:14" x14ac:dyDescent="0.2">
      <c r="N156" s="41"/>
    </row>
    <row r="157" spans="14:14" x14ac:dyDescent="0.2">
      <c r="N157" s="41"/>
    </row>
    <row r="158" spans="14:14" x14ac:dyDescent="0.2">
      <c r="N158" s="41"/>
    </row>
    <row r="159" spans="14:14" x14ac:dyDescent="0.2">
      <c r="N159" s="41"/>
    </row>
    <row r="160" spans="14:14" x14ac:dyDescent="0.2">
      <c r="N160" s="41"/>
    </row>
    <row r="161" spans="14:14" x14ac:dyDescent="0.2">
      <c r="N161" s="41"/>
    </row>
    <row r="162" spans="14:14" x14ac:dyDescent="0.2">
      <c r="N162" s="41"/>
    </row>
    <row r="163" spans="14:14" x14ac:dyDescent="0.2">
      <c r="N163" s="41"/>
    </row>
    <row r="164" spans="14:14" x14ac:dyDescent="0.2">
      <c r="N164" s="41"/>
    </row>
    <row r="165" spans="14:14" x14ac:dyDescent="0.2">
      <c r="N165" s="41"/>
    </row>
    <row r="166" spans="14:14" x14ac:dyDescent="0.2">
      <c r="N166" s="41"/>
    </row>
    <row r="167" spans="14:14" x14ac:dyDescent="0.2">
      <c r="N167" s="41"/>
    </row>
    <row r="168" spans="14:14" x14ac:dyDescent="0.2">
      <c r="N168" s="41"/>
    </row>
    <row r="169" spans="14:14" x14ac:dyDescent="0.2">
      <c r="N169" s="41"/>
    </row>
    <row r="170" spans="14:14" x14ac:dyDescent="0.2">
      <c r="N170" s="41"/>
    </row>
    <row r="171" spans="14:14" x14ac:dyDescent="0.2">
      <c r="N171" s="41"/>
    </row>
    <row r="172" spans="14:14" x14ac:dyDescent="0.2">
      <c r="N172" s="41"/>
    </row>
    <row r="173" spans="14:14" x14ac:dyDescent="0.2">
      <c r="N173" s="41"/>
    </row>
    <row r="174" spans="14:14" x14ac:dyDescent="0.2">
      <c r="N174" s="41"/>
    </row>
    <row r="175" spans="14:14" x14ac:dyDescent="0.2">
      <c r="N175" s="41"/>
    </row>
    <row r="176" spans="14:14" x14ac:dyDescent="0.2">
      <c r="N176" s="41"/>
    </row>
    <row r="177" spans="14:14" x14ac:dyDescent="0.2">
      <c r="N177" s="41"/>
    </row>
    <row r="178" spans="14:14" x14ac:dyDescent="0.2">
      <c r="N178" s="41"/>
    </row>
    <row r="179" spans="14:14" x14ac:dyDescent="0.2">
      <c r="N179" s="41"/>
    </row>
    <row r="180" spans="14:14" x14ac:dyDescent="0.2">
      <c r="N180" s="41"/>
    </row>
    <row r="181" spans="14:14" x14ac:dyDescent="0.2">
      <c r="N181" s="41"/>
    </row>
    <row r="182" spans="14:14" x14ac:dyDescent="0.2">
      <c r="N182" s="41"/>
    </row>
    <row r="183" spans="14:14" x14ac:dyDescent="0.2">
      <c r="N183" s="41"/>
    </row>
    <row r="184" spans="14:14" x14ac:dyDescent="0.2">
      <c r="N184" s="41"/>
    </row>
    <row r="185" spans="14:14" x14ac:dyDescent="0.2">
      <c r="N185" s="41"/>
    </row>
    <row r="186" spans="14:14" x14ac:dyDescent="0.2">
      <c r="N186" s="41"/>
    </row>
    <row r="187" spans="14:14" x14ac:dyDescent="0.2">
      <c r="N187" s="41"/>
    </row>
    <row r="188" spans="14:14" x14ac:dyDescent="0.2">
      <c r="N188" s="41"/>
    </row>
    <row r="189" spans="14:14" x14ac:dyDescent="0.2">
      <c r="N189" s="41"/>
    </row>
    <row r="190" spans="14:14" x14ac:dyDescent="0.2">
      <c r="N190" s="41"/>
    </row>
    <row r="191" spans="14:14" x14ac:dyDescent="0.2">
      <c r="N191" s="41"/>
    </row>
    <row r="192" spans="14:14" x14ac:dyDescent="0.2">
      <c r="N192" s="41"/>
    </row>
    <row r="193" spans="14:14" x14ac:dyDescent="0.2">
      <c r="N193" s="41"/>
    </row>
    <row r="194" spans="14:14" x14ac:dyDescent="0.2">
      <c r="N194" s="41"/>
    </row>
    <row r="195" spans="14:14" x14ac:dyDescent="0.2">
      <c r="N195" s="41"/>
    </row>
    <row r="196" spans="14:14" x14ac:dyDescent="0.2">
      <c r="N196" s="41"/>
    </row>
    <row r="197" spans="14:14" x14ac:dyDescent="0.2">
      <c r="N197" s="41"/>
    </row>
    <row r="198" spans="14:14" x14ac:dyDescent="0.2">
      <c r="N198" s="41"/>
    </row>
    <row r="199" spans="14:14" x14ac:dyDescent="0.2">
      <c r="N199" s="41"/>
    </row>
    <row r="200" spans="14:14" x14ac:dyDescent="0.2">
      <c r="N200" s="41"/>
    </row>
    <row r="201" spans="14:14" x14ac:dyDescent="0.2">
      <c r="N201" s="41"/>
    </row>
    <row r="202" spans="14:14" x14ac:dyDescent="0.2">
      <c r="N202" s="41"/>
    </row>
    <row r="203" spans="14:14" x14ac:dyDescent="0.2">
      <c r="N203" s="41"/>
    </row>
    <row r="204" spans="14:14" x14ac:dyDescent="0.2">
      <c r="N204" s="41"/>
    </row>
    <row r="205" spans="14:14" x14ac:dyDescent="0.2">
      <c r="N205" s="41"/>
    </row>
    <row r="206" spans="14:14" x14ac:dyDescent="0.2">
      <c r="N206" s="41"/>
    </row>
    <row r="207" spans="14:14" x14ac:dyDescent="0.2">
      <c r="N207" s="41"/>
    </row>
    <row r="208" spans="14:14" x14ac:dyDescent="0.2">
      <c r="N208" s="41"/>
    </row>
    <row r="209" spans="14:14" x14ac:dyDescent="0.2">
      <c r="N209" s="41"/>
    </row>
    <row r="210" spans="14:14" x14ac:dyDescent="0.2">
      <c r="N210" s="41"/>
    </row>
    <row r="211" spans="14:14" x14ac:dyDescent="0.2">
      <c r="N211" s="41"/>
    </row>
    <row r="212" spans="14:14" x14ac:dyDescent="0.2">
      <c r="N212" s="41"/>
    </row>
    <row r="213" spans="14:14" x14ac:dyDescent="0.2">
      <c r="N213" s="41"/>
    </row>
    <row r="214" spans="14:14" x14ac:dyDescent="0.2">
      <c r="N214" s="41"/>
    </row>
    <row r="215" spans="14:14" x14ac:dyDescent="0.2">
      <c r="N215" s="41"/>
    </row>
    <row r="216" spans="14:14" x14ac:dyDescent="0.2">
      <c r="N216" s="41"/>
    </row>
    <row r="217" spans="14:14" x14ac:dyDescent="0.2">
      <c r="N217" s="41"/>
    </row>
    <row r="218" spans="14:14" x14ac:dyDescent="0.2">
      <c r="N218" s="41"/>
    </row>
    <row r="219" spans="14:14" x14ac:dyDescent="0.2">
      <c r="N219" s="41"/>
    </row>
    <row r="220" spans="14:14" x14ac:dyDescent="0.2">
      <c r="N220" s="41"/>
    </row>
    <row r="221" spans="14:14" x14ac:dyDescent="0.2">
      <c r="N221" s="41"/>
    </row>
    <row r="222" spans="14:14" x14ac:dyDescent="0.2">
      <c r="N222" s="41"/>
    </row>
    <row r="223" spans="14:14" x14ac:dyDescent="0.2">
      <c r="N223" s="41"/>
    </row>
    <row r="224" spans="14:14" x14ac:dyDescent="0.2">
      <c r="N224" s="41"/>
    </row>
    <row r="225" spans="14:14" x14ac:dyDescent="0.2">
      <c r="N225" s="41"/>
    </row>
    <row r="226" spans="14:14" x14ac:dyDescent="0.2">
      <c r="N226" s="41"/>
    </row>
    <row r="227" spans="14:14" x14ac:dyDescent="0.2">
      <c r="N227" s="41"/>
    </row>
    <row r="228" spans="14:14" x14ac:dyDescent="0.2">
      <c r="N228" s="41"/>
    </row>
    <row r="229" spans="14:14" x14ac:dyDescent="0.2">
      <c r="N229" s="41"/>
    </row>
    <row r="230" spans="14:14" x14ac:dyDescent="0.2">
      <c r="N230" s="41"/>
    </row>
    <row r="231" spans="14:14" x14ac:dyDescent="0.2">
      <c r="N231" s="41"/>
    </row>
    <row r="232" spans="14:14" x14ac:dyDescent="0.2">
      <c r="N232" s="41"/>
    </row>
    <row r="233" spans="14:14" x14ac:dyDescent="0.2">
      <c r="N233" s="41"/>
    </row>
    <row r="234" spans="14:14" x14ac:dyDescent="0.2">
      <c r="N234" s="41"/>
    </row>
    <row r="235" spans="14:14" x14ac:dyDescent="0.2">
      <c r="N235" s="41"/>
    </row>
    <row r="236" spans="14:14" x14ac:dyDescent="0.2">
      <c r="N236" s="41"/>
    </row>
    <row r="237" spans="14:14" x14ac:dyDescent="0.2">
      <c r="N237" s="41"/>
    </row>
    <row r="238" spans="14:14" x14ac:dyDescent="0.2">
      <c r="N238" s="41"/>
    </row>
    <row r="239" spans="14:14" x14ac:dyDescent="0.2">
      <c r="N239" s="41"/>
    </row>
    <row r="240" spans="14:14" x14ac:dyDescent="0.2">
      <c r="N240" s="41"/>
    </row>
    <row r="241" spans="14:14" x14ac:dyDescent="0.2">
      <c r="N241" s="41"/>
    </row>
    <row r="242" spans="14:14" x14ac:dyDescent="0.2">
      <c r="N242" s="41"/>
    </row>
    <row r="243" spans="14:14" x14ac:dyDescent="0.2">
      <c r="N243" s="41"/>
    </row>
    <row r="244" spans="14:14" x14ac:dyDescent="0.2">
      <c r="N244" s="41"/>
    </row>
    <row r="245" spans="14:14" x14ac:dyDescent="0.2">
      <c r="N245" s="41"/>
    </row>
    <row r="246" spans="14:14" x14ac:dyDescent="0.2">
      <c r="N246" s="41"/>
    </row>
    <row r="247" spans="14:14" x14ac:dyDescent="0.2">
      <c r="N247" s="41"/>
    </row>
    <row r="248" spans="14:14" x14ac:dyDescent="0.2">
      <c r="N248" s="41"/>
    </row>
    <row r="249" spans="14:14" x14ac:dyDescent="0.2">
      <c r="N249" s="41"/>
    </row>
    <row r="250" spans="14:14" x14ac:dyDescent="0.2">
      <c r="N250" s="41"/>
    </row>
    <row r="251" spans="14:14" x14ac:dyDescent="0.2">
      <c r="N251" s="41"/>
    </row>
    <row r="252" spans="14:14" x14ac:dyDescent="0.2">
      <c r="N252" s="41"/>
    </row>
    <row r="253" spans="14:14" x14ac:dyDescent="0.2">
      <c r="N253" s="41"/>
    </row>
    <row r="254" spans="14:14" x14ac:dyDescent="0.2">
      <c r="N254" s="41"/>
    </row>
    <row r="255" spans="14:14" x14ac:dyDescent="0.2">
      <c r="N255" s="41"/>
    </row>
    <row r="256" spans="14:14" x14ac:dyDescent="0.2">
      <c r="N256" s="41"/>
    </row>
    <row r="257" spans="14:14" x14ac:dyDescent="0.2">
      <c r="N257" s="41"/>
    </row>
    <row r="258" spans="14:14" x14ac:dyDescent="0.2">
      <c r="N258" s="41"/>
    </row>
    <row r="259" spans="14:14" x14ac:dyDescent="0.2">
      <c r="N259" s="41"/>
    </row>
    <row r="260" spans="14:14" x14ac:dyDescent="0.2">
      <c r="N260" s="41"/>
    </row>
    <row r="261" spans="14:14" x14ac:dyDescent="0.2">
      <c r="N261" s="41"/>
    </row>
    <row r="262" spans="14:14" x14ac:dyDescent="0.2">
      <c r="N262" s="41"/>
    </row>
    <row r="263" spans="14:14" x14ac:dyDescent="0.2">
      <c r="N263" s="41"/>
    </row>
    <row r="264" spans="14:14" x14ac:dyDescent="0.2">
      <c r="N264" s="41"/>
    </row>
    <row r="265" spans="14:14" x14ac:dyDescent="0.2">
      <c r="N265" s="41"/>
    </row>
    <row r="266" spans="14:14" x14ac:dyDescent="0.2">
      <c r="N266" s="41"/>
    </row>
    <row r="267" spans="14:14" x14ac:dyDescent="0.2">
      <c r="N267" s="41"/>
    </row>
    <row r="268" spans="14:14" x14ac:dyDescent="0.2">
      <c r="N268" s="41"/>
    </row>
    <row r="269" spans="14:14" x14ac:dyDescent="0.2">
      <c r="N269" s="41"/>
    </row>
    <row r="270" spans="14:14" x14ac:dyDescent="0.2">
      <c r="N270" s="41"/>
    </row>
    <row r="271" spans="14:14" x14ac:dyDescent="0.2">
      <c r="N271" s="41"/>
    </row>
    <row r="272" spans="14:14" x14ac:dyDescent="0.2">
      <c r="N272" s="41"/>
    </row>
    <row r="273" spans="14:14" x14ac:dyDescent="0.2">
      <c r="N273" s="41"/>
    </row>
    <row r="274" spans="14:14" x14ac:dyDescent="0.2">
      <c r="N274" s="41"/>
    </row>
    <row r="275" spans="14:14" x14ac:dyDescent="0.2">
      <c r="N275" s="41"/>
    </row>
    <row r="276" spans="14:14" x14ac:dyDescent="0.2">
      <c r="N276" s="41"/>
    </row>
    <row r="277" spans="14:14" x14ac:dyDescent="0.2">
      <c r="N277" s="41"/>
    </row>
    <row r="278" spans="14:14" x14ac:dyDescent="0.2">
      <c r="N278" s="41"/>
    </row>
    <row r="279" spans="14:14" x14ac:dyDescent="0.2">
      <c r="N279" s="41"/>
    </row>
    <row r="280" spans="14:14" x14ac:dyDescent="0.2">
      <c r="N280" s="41"/>
    </row>
    <row r="281" spans="14:14" x14ac:dyDescent="0.2">
      <c r="N281" s="41"/>
    </row>
    <row r="282" spans="14:14" x14ac:dyDescent="0.2">
      <c r="N282" s="41"/>
    </row>
    <row r="283" spans="14:14" x14ac:dyDescent="0.2">
      <c r="N283" s="41"/>
    </row>
    <row r="284" spans="14:14" x14ac:dyDescent="0.2">
      <c r="N284" s="41"/>
    </row>
    <row r="285" spans="14:14" x14ac:dyDescent="0.2">
      <c r="N285" s="41"/>
    </row>
    <row r="286" spans="14:14" x14ac:dyDescent="0.2">
      <c r="N286" s="41"/>
    </row>
    <row r="287" spans="14:14" x14ac:dyDescent="0.2">
      <c r="N287" s="41"/>
    </row>
    <row r="288" spans="14:14" x14ac:dyDescent="0.2">
      <c r="N288" s="41"/>
    </row>
    <row r="289" spans="14:14" x14ac:dyDescent="0.2">
      <c r="N289" s="41"/>
    </row>
    <row r="290" spans="14:14" x14ac:dyDescent="0.2">
      <c r="N290" s="41"/>
    </row>
    <row r="291" spans="14:14" x14ac:dyDescent="0.2">
      <c r="N291" s="41"/>
    </row>
    <row r="292" spans="14:14" x14ac:dyDescent="0.2">
      <c r="N292" s="41"/>
    </row>
    <row r="293" spans="14:14" x14ac:dyDescent="0.2">
      <c r="N293" s="41"/>
    </row>
    <row r="294" spans="14:14" x14ac:dyDescent="0.2">
      <c r="N294" s="41"/>
    </row>
    <row r="295" spans="14:14" x14ac:dyDescent="0.2">
      <c r="N295" s="41"/>
    </row>
    <row r="296" spans="14:14" x14ac:dyDescent="0.2">
      <c r="N296" s="41"/>
    </row>
    <row r="297" spans="14:14" x14ac:dyDescent="0.2">
      <c r="N297" s="41"/>
    </row>
    <row r="298" spans="14:14" x14ac:dyDescent="0.2">
      <c r="N298" s="41"/>
    </row>
    <row r="299" spans="14:14" x14ac:dyDescent="0.2">
      <c r="N299" s="41"/>
    </row>
    <row r="300" spans="14:14" x14ac:dyDescent="0.2">
      <c r="N300" s="41"/>
    </row>
    <row r="301" spans="14:14" x14ac:dyDescent="0.2">
      <c r="N301" s="41"/>
    </row>
    <row r="302" spans="14:14" x14ac:dyDescent="0.2">
      <c r="N302" s="41"/>
    </row>
    <row r="303" spans="14:14" x14ac:dyDescent="0.2">
      <c r="N303" s="41"/>
    </row>
    <row r="304" spans="14:14" x14ac:dyDescent="0.2">
      <c r="N304" s="41"/>
    </row>
    <row r="305" spans="14:14" x14ac:dyDescent="0.2">
      <c r="N305" s="41"/>
    </row>
    <row r="306" spans="14:14" x14ac:dyDescent="0.2">
      <c r="N306" s="41"/>
    </row>
    <row r="307" spans="14:14" x14ac:dyDescent="0.2">
      <c r="N307" s="41"/>
    </row>
    <row r="308" spans="14:14" x14ac:dyDescent="0.2">
      <c r="N308" s="41"/>
    </row>
    <row r="309" spans="14:14" x14ac:dyDescent="0.2">
      <c r="N309" s="41"/>
    </row>
    <row r="310" spans="14:14" x14ac:dyDescent="0.2">
      <c r="N310" s="41"/>
    </row>
    <row r="311" spans="14:14" x14ac:dyDescent="0.2">
      <c r="N311" s="41"/>
    </row>
    <row r="312" spans="14:14" x14ac:dyDescent="0.2">
      <c r="N312" s="41"/>
    </row>
    <row r="313" spans="14:14" x14ac:dyDescent="0.2">
      <c r="N313" s="41"/>
    </row>
    <row r="314" spans="14:14" x14ac:dyDescent="0.2">
      <c r="N314" s="41"/>
    </row>
    <row r="315" spans="14:14" x14ac:dyDescent="0.2">
      <c r="N315" s="41"/>
    </row>
    <row r="316" spans="14:14" x14ac:dyDescent="0.2">
      <c r="N316" s="41"/>
    </row>
    <row r="317" spans="14:14" x14ac:dyDescent="0.2">
      <c r="N317" s="41"/>
    </row>
    <row r="318" spans="14:14" x14ac:dyDescent="0.2">
      <c r="N318" s="41"/>
    </row>
    <row r="319" spans="14:14" x14ac:dyDescent="0.2">
      <c r="N319" s="41"/>
    </row>
    <row r="320" spans="14:14" x14ac:dyDescent="0.2">
      <c r="N320" s="41"/>
    </row>
    <row r="321" spans="14:14" x14ac:dyDescent="0.2">
      <c r="N321" s="41"/>
    </row>
    <row r="322" spans="14:14" x14ac:dyDescent="0.2">
      <c r="N322" s="41"/>
    </row>
    <row r="323" spans="14:14" x14ac:dyDescent="0.2">
      <c r="N323" s="41"/>
    </row>
    <row r="324" spans="14:14" x14ac:dyDescent="0.2">
      <c r="N324" s="41"/>
    </row>
    <row r="325" spans="14:14" x14ac:dyDescent="0.2">
      <c r="N325" s="41"/>
    </row>
    <row r="326" spans="14:14" x14ac:dyDescent="0.2">
      <c r="N326" s="41"/>
    </row>
    <row r="327" spans="14:14" x14ac:dyDescent="0.2">
      <c r="N327" s="41"/>
    </row>
    <row r="328" spans="14:14" x14ac:dyDescent="0.2">
      <c r="N328" s="41"/>
    </row>
    <row r="329" spans="14:14" x14ac:dyDescent="0.2">
      <c r="N329" s="41"/>
    </row>
    <row r="330" spans="14:14" x14ac:dyDescent="0.2">
      <c r="N330" s="41"/>
    </row>
    <row r="331" spans="14:14" x14ac:dyDescent="0.2">
      <c r="N331" s="41"/>
    </row>
    <row r="332" spans="14:14" x14ac:dyDescent="0.2">
      <c r="N332" s="41"/>
    </row>
    <row r="333" spans="14:14" x14ac:dyDescent="0.2">
      <c r="N333" s="41"/>
    </row>
    <row r="334" spans="14:14" x14ac:dyDescent="0.2">
      <c r="N334" s="41"/>
    </row>
    <row r="335" spans="14:14" x14ac:dyDescent="0.2">
      <c r="N335" s="41"/>
    </row>
    <row r="336" spans="14:14" x14ac:dyDescent="0.2">
      <c r="N336" s="41"/>
    </row>
    <row r="337" spans="14:14" x14ac:dyDescent="0.2">
      <c r="N337" s="41"/>
    </row>
    <row r="338" spans="14:14" x14ac:dyDescent="0.2">
      <c r="N338" s="41"/>
    </row>
    <row r="339" spans="14:14" x14ac:dyDescent="0.2">
      <c r="N339" s="41"/>
    </row>
    <row r="340" spans="14:14" x14ac:dyDescent="0.2">
      <c r="N340" s="41"/>
    </row>
    <row r="341" spans="14:14" x14ac:dyDescent="0.2">
      <c r="N341" s="41"/>
    </row>
    <row r="342" spans="14:14" x14ac:dyDescent="0.2">
      <c r="N342" s="41"/>
    </row>
    <row r="343" spans="14:14" x14ac:dyDescent="0.2">
      <c r="N343" s="41"/>
    </row>
    <row r="344" spans="14:14" x14ac:dyDescent="0.2">
      <c r="N344" s="41"/>
    </row>
    <row r="345" spans="14:14" x14ac:dyDescent="0.2">
      <c r="N345" s="41"/>
    </row>
    <row r="346" spans="14:14" x14ac:dyDescent="0.2">
      <c r="N346" s="41"/>
    </row>
    <row r="347" spans="14:14" x14ac:dyDescent="0.2">
      <c r="N347" s="41"/>
    </row>
    <row r="348" spans="14:14" x14ac:dyDescent="0.2">
      <c r="N348" s="41"/>
    </row>
    <row r="349" spans="14:14" x14ac:dyDescent="0.2">
      <c r="N349" s="41"/>
    </row>
    <row r="350" spans="14:14" x14ac:dyDescent="0.2">
      <c r="N350" s="41"/>
    </row>
    <row r="351" spans="14:14" x14ac:dyDescent="0.2">
      <c r="N351" s="41"/>
    </row>
    <row r="352" spans="14:14" x14ac:dyDescent="0.2">
      <c r="N352" s="41"/>
    </row>
    <row r="353" spans="14:14" x14ac:dyDescent="0.2">
      <c r="N353" s="41"/>
    </row>
    <row r="354" spans="14:14" x14ac:dyDescent="0.2">
      <c r="N354" s="41"/>
    </row>
    <row r="355" spans="14:14" x14ac:dyDescent="0.2">
      <c r="N355" s="41"/>
    </row>
    <row r="356" spans="14:14" x14ac:dyDescent="0.2">
      <c r="N356" s="41"/>
    </row>
    <row r="357" spans="14:14" x14ac:dyDescent="0.2">
      <c r="N357" s="41"/>
    </row>
    <row r="358" spans="14:14" x14ac:dyDescent="0.2">
      <c r="N358" s="41"/>
    </row>
    <row r="359" spans="14:14" x14ac:dyDescent="0.2">
      <c r="N359" s="41"/>
    </row>
    <row r="360" spans="14:14" x14ac:dyDescent="0.2">
      <c r="N360" s="41"/>
    </row>
    <row r="361" spans="14:14" x14ac:dyDescent="0.2">
      <c r="N361" s="41"/>
    </row>
    <row r="362" spans="14:14" x14ac:dyDescent="0.2">
      <c r="N362" s="41"/>
    </row>
    <row r="363" spans="14:14" x14ac:dyDescent="0.2">
      <c r="N363" s="41"/>
    </row>
    <row r="364" spans="14:14" x14ac:dyDescent="0.2">
      <c r="N364" s="41"/>
    </row>
  </sheetData>
  <mergeCells count="80">
    <mergeCell ref="C53:J53"/>
    <mergeCell ref="D54:J54"/>
    <mergeCell ref="E59:J59"/>
    <mergeCell ref="R59:U59"/>
    <mergeCell ref="G55:J55"/>
    <mergeCell ref="G57:J57"/>
    <mergeCell ref="G48:J48"/>
    <mergeCell ref="R48:U48"/>
    <mergeCell ref="R57:U57"/>
    <mergeCell ref="G45:J45"/>
    <mergeCell ref="R45:U45"/>
    <mergeCell ref="B46:J46"/>
    <mergeCell ref="R46:U46"/>
    <mergeCell ref="D47:J47"/>
    <mergeCell ref="R47:U47"/>
    <mergeCell ref="B52:J52"/>
    <mergeCell ref="D42:J42"/>
    <mergeCell ref="R42:U42"/>
    <mergeCell ref="E43:J43"/>
    <mergeCell ref="R43:U43"/>
    <mergeCell ref="F44:J44"/>
    <mergeCell ref="R44:U44"/>
    <mergeCell ref="B41:J41"/>
    <mergeCell ref="R41:U41"/>
    <mergeCell ref="G40:J40"/>
    <mergeCell ref="R40:U40"/>
    <mergeCell ref="D37:J37"/>
    <mergeCell ref="R37:U37"/>
    <mergeCell ref="E38:J38"/>
    <mergeCell ref="R38:U38"/>
    <mergeCell ref="F39:J39"/>
    <mergeCell ref="R39:U39"/>
    <mergeCell ref="F34:J34"/>
    <mergeCell ref="R34:U34"/>
    <mergeCell ref="G35:J35"/>
    <mergeCell ref="R35:U35"/>
    <mergeCell ref="B36:J36"/>
    <mergeCell ref="R36:U36"/>
    <mergeCell ref="E33:J33"/>
    <mergeCell ref="R33:U33"/>
    <mergeCell ref="C23:J23"/>
    <mergeCell ref="F24:J24"/>
    <mergeCell ref="G25:J25"/>
    <mergeCell ref="D26:J26"/>
    <mergeCell ref="R26:U26"/>
    <mergeCell ref="B27:J27"/>
    <mergeCell ref="R27:U27"/>
    <mergeCell ref="E29:J29"/>
    <mergeCell ref="D32:J32"/>
    <mergeCell ref="R32:U32"/>
    <mergeCell ref="G19:J19"/>
    <mergeCell ref="R19:U19"/>
    <mergeCell ref="G20:J20"/>
    <mergeCell ref="R20:U20"/>
    <mergeCell ref="B21:J21"/>
    <mergeCell ref="R21:U21"/>
    <mergeCell ref="G17:J17"/>
    <mergeCell ref="R17:U17"/>
    <mergeCell ref="G18:J18"/>
    <mergeCell ref="R18:U18"/>
    <mergeCell ref="F30:J30"/>
    <mergeCell ref="G31:J31"/>
    <mergeCell ref="D14:J14"/>
    <mergeCell ref="R14:U14"/>
    <mergeCell ref="E15:J15"/>
    <mergeCell ref="R15:U15"/>
    <mergeCell ref="F16:J16"/>
    <mergeCell ref="R16:U16"/>
    <mergeCell ref="E11:J11"/>
    <mergeCell ref="R11:U11"/>
    <mergeCell ref="F12:J12"/>
    <mergeCell ref="R12:U12"/>
    <mergeCell ref="G13:J13"/>
    <mergeCell ref="R13:U13"/>
    <mergeCell ref="B6:X6"/>
    <mergeCell ref="B8:J8"/>
    <mergeCell ref="B9:J9"/>
    <mergeCell ref="R9:U9"/>
    <mergeCell ref="D10:J10"/>
    <mergeCell ref="R10:U10"/>
  </mergeCells>
  <phoneticPr fontId="18" type="noConversion"/>
  <pageMargins left="0.19685039370078741" right="0.19685039370078741" top="0.98425196850393704" bottom="0.98425196850393704" header="0.51181102362204722" footer="0.51181102362204722"/>
  <pageSetup paperSize="9" scale="70" fitToHeight="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прил8</vt:lpstr>
      <vt:lpstr>прил7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2017-01-10T07:15:26Z</cp:lastPrinted>
  <dcterms:created xsi:type="dcterms:W3CDTF">2013-12-03T03:42:57Z</dcterms:created>
  <dcterms:modified xsi:type="dcterms:W3CDTF">2017-01-15T18:10:21Z</dcterms:modified>
</cp:coreProperties>
</file>